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defaultThemeVersion="124226"/>
  <xr:revisionPtr revIDLastSave="0" documentId="13_ncr:1_{DEAE256D-5DCC-4621-8594-B093D98687DA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Absract of Cost" sheetId="7" r:id="rId1"/>
    <sheet name="Summary" sheetId="2" r:id="rId2"/>
    <sheet name="Latrine Estimate" sheetId="5" r:id="rId3"/>
  </sheets>
  <definedNames>
    <definedName name="_xlnm.Print_Area" localSheetId="0">'Absract of Cost'!$A$1:$E$6</definedName>
    <definedName name="_xlnm.Print_Area" localSheetId="2">'Latrine Estimate'!$A$1:$I$73</definedName>
  </definedNames>
  <calcPr calcId="191029"/>
</workbook>
</file>

<file path=xl/calcChain.xml><?xml version="1.0" encoding="utf-8"?>
<calcChain xmlns="http://schemas.openxmlformats.org/spreadsheetml/2006/main">
  <c r="G26" i="2" l="1"/>
  <c r="G27" i="2"/>
  <c r="G28" i="2"/>
  <c r="G29" i="2"/>
  <c r="G30" i="2"/>
  <c r="G31" i="2"/>
  <c r="G32" i="2"/>
  <c r="G33" i="2"/>
  <c r="G34" i="2"/>
  <c r="G35" i="2"/>
  <c r="G36" i="2"/>
  <c r="G25" i="2"/>
  <c r="G21" i="2"/>
  <c r="G22" i="2"/>
  <c r="G9" i="2"/>
  <c r="G10" i="2"/>
  <c r="G11" i="2"/>
  <c r="G12" i="2"/>
  <c r="G13" i="2"/>
  <c r="G14" i="2"/>
  <c r="G15" i="2"/>
  <c r="G16" i="2"/>
  <c r="G8" i="2"/>
  <c r="G37" i="2" l="1"/>
  <c r="G23" i="2"/>
  <c r="G17" i="2"/>
  <c r="G38" i="2" l="1"/>
  <c r="E4" i="7" s="1"/>
  <c r="E5" i="7" s="1"/>
</calcChain>
</file>

<file path=xl/sharedStrings.xml><?xml version="1.0" encoding="utf-8"?>
<sst xmlns="http://schemas.openxmlformats.org/spreadsheetml/2006/main" count="232" uniqueCount="141">
  <si>
    <t>S/N</t>
  </si>
  <si>
    <t>Unit</t>
  </si>
  <si>
    <t>Quantity</t>
  </si>
  <si>
    <t>Unit Rate</t>
  </si>
  <si>
    <t>Total Cost</t>
  </si>
  <si>
    <t>PKR</t>
  </si>
  <si>
    <t>Cft</t>
  </si>
  <si>
    <t>No</t>
  </si>
  <si>
    <t>Items</t>
  </si>
  <si>
    <t>Specification</t>
  </si>
  <si>
    <t xml:space="preserve">S.No </t>
  </si>
  <si>
    <t>Description</t>
  </si>
  <si>
    <t xml:space="preserve">Nos </t>
  </si>
  <si>
    <t>Length</t>
  </si>
  <si>
    <t>Width</t>
  </si>
  <si>
    <t>Height/Depth</t>
  </si>
  <si>
    <t>Total</t>
  </si>
  <si>
    <t>Remarks</t>
  </si>
  <si>
    <t xml:space="preserve">Providing and Fixing 2" dia UPVC vent pipe including all specials for instructions of engineer incharge </t>
  </si>
  <si>
    <t>Supply and Fixing of CP floor Truff Jalli with Grating 6"×6" complete</t>
  </si>
  <si>
    <t>Rft</t>
  </si>
  <si>
    <t>PPR Pipe</t>
  </si>
  <si>
    <t xml:space="preserve">Providing, laying cutting, jointing, PPRC pipeline 1/2" dia in walls/trenches with pipes (confirming to DIN 8077/8078, PN 20 of approved quality for cold/hot water supply systems including the cost of accessories e.g. Socket, Union, Elbow, Tee, Bend, valves etc.
Work also includes digging/burying up to 1 feet depth in ground and in walls in all types of soil, soft &amp; hard. </t>
  </si>
  <si>
    <t>PVC Pipe</t>
  </si>
  <si>
    <t>Providing and Fixing 4" dia UPVC pipe including all sanitary fittings from WC to Septick Tank complete as per drawing and specifications</t>
  </si>
  <si>
    <t>Providing and Fixing 3" dia UPVC pipe including all  sanitary fittings for disposal of Latrine waste water complete as per drawing and specifications</t>
  </si>
  <si>
    <t>Vent Pipe</t>
  </si>
  <si>
    <t>Sanitary/plumbing</t>
  </si>
  <si>
    <t>Sft</t>
  </si>
  <si>
    <t>Plinth/Ring Beam</t>
  </si>
  <si>
    <t>Plinth Beam 1:2:4/ DPC of 2" thick with plastic Covering. Complete work</t>
  </si>
  <si>
    <t>Brick Work</t>
  </si>
  <si>
    <t>CP floor Truff Jalli</t>
  </si>
  <si>
    <t>RCC Slab</t>
  </si>
  <si>
    <t>Electrification</t>
  </si>
  <si>
    <t>Activities</t>
  </si>
  <si>
    <t>Electric Wire/Cable</t>
  </si>
  <si>
    <t>Providing and Laying wiring of 2/3 pin 5 Amp plug in 3/.029 PVC insulated, Electric points, PVC Ducts/ Conduit, cable/Wire 3/029 etc. complete.</t>
  </si>
  <si>
    <t>Job</t>
  </si>
  <si>
    <t>LED Light</t>
  </si>
  <si>
    <t xml:space="preserve">Providing and Fixing LED lights of 9-12 watts of best quality </t>
  </si>
  <si>
    <t>Electrification Estimated Total Cost B</t>
  </si>
  <si>
    <t>A</t>
  </si>
  <si>
    <t>MAIN TOILET</t>
  </si>
  <si>
    <t>a</t>
  </si>
  <si>
    <t>b</t>
  </si>
  <si>
    <t>c</t>
  </si>
  <si>
    <t>Ramp</t>
  </si>
  <si>
    <t>d</t>
  </si>
  <si>
    <t>Long wall  1st step</t>
  </si>
  <si>
    <t xml:space="preserve">Short Wall 1st step </t>
  </si>
  <si>
    <t>Long wall  2nd step</t>
  </si>
  <si>
    <t>Short wall 2nd step above DPC</t>
  </si>
  <si>
    <t>Parapet wall (SW)</t>
  </si>
  <si>
    <t>Door for  PWD</t>
  </si>
  <si>
    <t>Ventilator</t>
  </si>
  <si>
    <t>Lintel Beam</t>
  </si>
  <si>
    <t>Net Quantity</t>
  </si>
  <si>
    <t>cft</t>
  </si>
  <si>
    <t>sft</t>
  </si>
  <si>
    <t>Septic Tank</t>
  </si>
  <si>
    <t>PCC in Bed (1:2:4)</t>
  </si>
  <si>
    <t>wiring of 2/3 pin 5 Amp plug in 3/.029 PVC insulated &amp; sheeted bare, Electric points,PVC Ducts/ Conduit, cable etc complete.</t>
  </si>
  <si>
    <t>Internal &amp; External of latrine</t>
  </si>
  <si>
    <t>Sanitary Fitting</t>
  </si>
  <si>
    <t>Providing and Fixing 4" dia UPVC pipe including all specials from WC to Septick Tank complete as per drawing and specifications</t>
  </si>
  <si>
    <t>Providing and Fixing 3" dia UPVC pipe including all specials for disposal of Latrine waste water complete as per drawing and specifications</t>
  </si>
  <si>
    <t>Providing and Fixing glazed earthen ware WC European type including cost of seat &amp; cover : White</t>
  </si>
  <si>
    <t>Plain Cement Concrete including placing, compacting,finishing and curing(1:2:4)</t>
  </si>
  <si>
    <t>Cement Concrete</t>
  </si>
  <si>
    <t>English WC</t>
  </si>
  <si>
    <t>Providing and Fixing CP grab rail : 5' long, 1" dia</t>
  </si>
  <si>
    <t>Providing and Fixing CP grab rail : 3' long, 1" dia</t>
  </si>
  <si>
    <t>Grab rail</t>
  </si>
  <si>
    <t>Water Tank</t>
  </si>
  <si>
    <t>Double tap with Muslim shower</t>
  </si>
  <si>
    <t>Chromium plated double bib-cock of 1/2" dia with steel Muslim Shower. Porta, Faisal or Master.</t>
  </si>
  <si>
    <t>Sheet Door</t>
  </si>
  <si>
    <t>Supply &amp; Fixing of 1/2" dia PPRC pipe Conceild (fitting sockets)</t>
  </si>
  <si>
    <t>e</t>
  </si>
  <si>
    <t>f</t>
  </si>
  <si>
    <t>PWD Latrine inside</t>
  </si>
  <si>
    <t>Provide &amp; lay topping of concrete 1:2:4, including surface finishing &amp; dividing in panels</t>
  </si>
  <si>
    <t>RCC in Roof Slab, beam, columns &amp; other structural members, precast: Type C (1:2:4)</t>
  </si>
  <si>
    <t>DPC</t>
  </si>
  <si>
    <t>RCC in Roof Slab, beam, columns &amp; other structural members,precast: Type C (1:2:4)</t>
  </si>
  <si>
    <t>ABSTRACT OF COST</t>
  </si>
  <si>
    <t>S.No.</t>
  </si>
  <si>
    <t>Sub Head</t>
  </si>
  <si>
    <t>Amount (Rs.)</t>
  </si>
  <si>
    <t xml:space="preserve">S/F of  LED lights of 12-15 watts of best quality </t>
  </si>
  <si>
    <t xml:space="preserve">Parapet wall (LW) </t>
  </si>
  <si>
    <t xml:space="preserve">Long wall  2nd step above DPC </t>
  </si>
  <si>
    <t xml:space="preserve">Short wall 2nd step </t>
  </si>
  <si>
    <t>Concrete Block Masonry in ground floor in cement, sand mortar 1:6 (Block size (8"x8"x16")</t>
  </si>
  <si>
    <t>Concrete Block Masonry in foundation and plinth in cement, sand mortar 1:6 (Block size (8"x8"x16")</t>
  </si>
  <si>
    <t>Concrete Block</t>
  </si>
  <si>
    <t>Concrete Block Masonry in ground floor,Foundation and Plinth in cement, sand mortar 1:6 (Block size (8"x8"x16")</t>
  </si>
  <si>
    <t>Total Quantity of block work</t>
  </si>
  <si>
    <t>Net block Work</t>
  </si>
  <si>
    <t>Brick Masnory (1:6)</t>
  </si>
  <si>
    <t>Brick Masnory (1:6)Boffle wall</t>
  </si>
  <si>
    <t>Pacca brick work in ground floor Cement, sand mortar 1:6</t>
  </si>
  <si>
    <t>Supplying and fixing 20-22 SWG sheet door with angle iron (1.5" x 1.5" x 1/8") with bolt, hinges, paint etc complete</t>
  </si>
  <si>
    <t>door</t>
  </si>
  <si>
    <t>Supplying and fixing 20-22 (SWG) "Standard Wire Gauge" steel door with angle iron (1.5" x 1.5" x 1/8") with locking arrangement, hinges, paint etc. complete (width 3.5' Height 7') complete Job</t>
  </si>
  <si>
    <t xml:space="preserve">RCC Slab for roof,length 7',width 7' and thickness 3" </t>
  </si>
  <si>
    <t xml:space="preserve">RCC Slab for roof,length 7',width 4.5' and thickness 3" </t>
  </si>
  <si>
    <t>Excavation</t>
  </si>
  <si>
    <t>Excavation in any type of soil and conrete surface, including back filling in excavated area  and disposal of surplus un-suitable material to outside the limits and/or as directed by the Engineer</t>
  </si>
  <si>
    <t>Excavation for Septic Tank</t>
  </si>
  <si>
    <t>Excavation for foundation</t>
  </si>
  <si>
    <t>Foundation</t>
  </si>
  <si>
    <t xml:space="preserve">Providing and fixing western commode from PORTA Model # HD113A or equivalent (Material Porcelain)   One-Piece Toilet Hydraulic Seat Cover White S-Trap Centre of Drain 300MM (12")                                                                                                                                                                           Size: Height =685MM Length = 645 MM Width = 410 MM                                                                                                                                                                                  The cost includes all the fittings with sewerage pipes and connection with P-trap and seat cover etc complete in all respects and/or as directed by the Engineer. </t>
  </si>
  <si>
    <t>Plaster C/S  (1:4)</t>
  </si>
  <si>
    <t>Cement Plaster</t>
  </si>
  <si>
    <t>Total Plaster after Deduction</t>
  </si>
  <si>
    <t>1/2" thick cement plaster 1:4 on  walls, inner, outer sides,  including making edges, corners, and curing, etc., complete in all aspects.</t>
  </si>
  <si>
    <t>Plaster</t>
  </si>
  <si>
    <t>bib-cock</t>
  </si>
  <si>
    <t>Providing and fixing 1/2'' Ф brass stop/bib cock (water taps) of approved quality for toilets (new and existing).Porta, Faisal or Master.</t>
  </si>
  <si>
    <t xml:space="preserve">Supplying and Fixing Polyethylene Water Tank 300 litres (Horizontal) made from food grade FDA Certified raw material, 3 layers UV stabilized, inert with water, anti-fungus and anti-bacterial and have a service life of more than 10 years. Connection with existing water line including pipe &amp; all fitting (inlet/outlet valves and automatic valve in tank, tee, elbow, union, sockets etc.), proper overflow connection with the drain. Complete in all aspects. </t>
  </si>
  <si>
    <t>Door Paint</t>
  </si>
  <si>
    <t xml:space="preserve">Door paint with approved brand like Dulux/Nippon/Berger/Mobee/ICI to give an even shade. The cost includes scrapping, sand papering and preparing the surface smooth,complete in all aspects and/or as directed by the Engineer </t>
  </si>
  <si>
    <t>P/F Polyethylene Water Tank 300 litres</t>
  </si>
  <si>
    <t>Providing and fixing 1/2'' Ф brass stop/bib cock (water taps) of approved quality</t>
  </si>
  <si>
    <t>PPR 25mm Gate wall</t>
  </si>
  <si>
    <t>Gate Valve</t>
  </si>
  <si>
    <t>Cost of One Toilet</t>
  </si>
  <si>
    <t>Cost of 39 Toilets</t>
  </si>
  <si>
    <t>Civil work estimated total cost A</t>
  </si>
  <si>
    <t>Sanitary/Plumbing estimated total cost C</t>
  </si>
  <si>
    <t>Grand Total</t>
  </si>
  <si>
    <t xml:space="preserve">New Accessible Latrines for PWD </t>
  </si>
  <si>
    <t xml:space="preserve">Nowshera (KPK) Summary Sheet  </t>
  </si>
  <si>
    <t xml:space="preserve"> Initiative for Development and Empowerment Axis-IDEA</t>
  </si>
  <si>
    <t>Organization Name :</t>
  </si>
  <si>
    <t>Project Name :</t>
  </si>
  <si>
    <t>District :</t>
  </si>
  <si>
    <t>Enhancing the Ability of older people including those with disabilities to recover from flood 2022 in Pakistan</t>
  </si>
  <si>
    <t xml:space="preserve">CONSTRUCTION Of Accessible Latrines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</si>
</sst>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00.00\ \P\K\R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name val="Arial Narrow"/>
      <family val="2"/>
    </font>
    <font>
      <b/>
      <sz val="16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4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1" fillId="0" borderId="0"/>
    <xf numFmtId="0" fontId="1" fillId="0" borderId="0"/>
    <xf numFmtId="0" fontId="11" fillId="0" borderId="0"/>
  </cellStyleXfs>
  <cellXfs count="155">
    <xf numFmtId="0" fontId="0" fillId="0" borderId="0" xfId="0"/>
    <xf numFmtId="0" fontId="7" fillId="3" borderId="1" xfId="4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 applyProtection="1">
      <alignment horizontal="left" vertical="center" wrapText="1"/>
      <protection hidden="1"/>
    </xf>
    <xf numFmtId="0" fontId="18" fillId="7" borderId="2" xfId="2" applyFont="1" applyFill="1" applyBorder="1" applyAlignment="1" applyProtection="1">
      <alignment horizontal="center" vertical="center" wrapText="1"/>
      <protection hidden="1"/>
    </xf>
    <xf numFmtId="0" fontId="18" fillId="7" borderId="3" xfId="2" applyFont="1" applyFill="1" applyBorder="1" applyAlignment="1" applyProtection="1">
      <alignment horizontal="center" vertical="center" wrapText="1"/>
      <protection hidden="1"/>
    </xf>
    <xf numFmtId="0" fontId="18" fillId="7" borderId="4" xfId="2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hidden="1"/>
    </xf>
    <xf numFmtId="0" fontId="18" fillId="9" borderId="8" xfId="2" applyFont="1" applyFill="1" applyBorder="1" applyAlignment="1" applyProtection="1">
      <alignment horizontal="center" vertical="center"/>
      <protection hidden="1"/>
    </xf>
    <xf numFmtId="0" fontId="18" fillId="9" borderId="9" xfId="2" applyFont="1" applyFill="1" applyBorder="1" applyAlignment="1" applyProtection="1">
      <alignment horizontal="center" vertical="center"/>
      <protection hidden="1"/>
    </xf>
    <xf numFmtId="0" fontId="18" fillId="9" borderId="10" xfId="2" applyFont="1" applyFill="1" applyBorder="1" applyAlignment="1" applyProtection="1">
      <alignment horizontal="center" vertical="center"/>
      <protection hidden="1"/>
    </xf>
    <xf numFmtId="0" fontId="18" fillId="0" borderId="1" xfId="2" applyFont="1" applyBorder="1" applyAlignment="1" applyProtection="1">
      <alignment horizontal="center" vertical="center"/>
      <protection hidden="1"/>
    </xf>
    <xf numFmtId="0" fontId="18" fillId="0" borderId="2" xfId="2" applyFont="1" applyBorder="1" applyAlignment="1" applyProtection="1">
      <alignment horizontal="center" vertical="center"/>
      <protection hidden="1"/>
    </xf>
    <xf numFmtId="0" fontId="18" fillId="0" borderId="3" xfId="2" applyFont="1" applyBorder="1" applyAlignment="1" applyProtection="1">
      <alignment horizontal="center" vertical="center"/>
      <protection hidden="1"/>
    </xf>
    <xf numFmtId="0" fontId="18" fillId="0" borderId="4" xfId="2" applyFont="1" applyBorder="1" applyAlignment="1" applyProtection="1">
      <alignment horizontal="center" vertical="center"/>
      <protection hidden="1"/>
    </xf>
    <xf numFmtId="0" fontId="18" fillId="0" borderId="1" xfId="2" applyFont="1" applyBorder="1" applyAlignment="1" applyProtection="1">
      <alignment horizontal="center" vertical="center" wrapText="1"/>
      <protection hidden="1"/>
    </xf>
    <xf numFmtId="166" fontId="20" fillId="3" borderId="1" xfId="1" applyNumberFormat="1" applyFont="1" applyFill="1" applyBorder="1" applyAlignment="1" applyProtection="1">
      <alignment vertical="center" wrapText="1"/>
      <protection hidden="1"/>
    </xf>
    <xf numFmtId="166" fontId="20" fillId="3" borderId="1" xfId="1" applyNumberFormat="1" applyFont="1" applyFill="1" applyBorder="1" applyAlignment="1" applyProtection="1">
      <alignment vertical="center"/>
      <protection hidden="1"/>
    </xf>
    <xf numFmtId="0" fontId="21" fillId="0" borderId="11" xfId="2" applyFont="1" applyBorder="1" applyAlignment="1" applyProtection="1">
      <alignment horizontal="center" vertical="center"/>
      <protection hidden="1"/>
    </xf>
    <xf numFmtId="0" fontId="21" fillId="0" borderId="12" xfId="2" applyFont="1" applyBorder="1" applyAlignment="1" applyProtection="1">
      <alignment horizontal="center" vertical="center"/>
      <protection hidden="1"/>
    </xf>
    <xf numFmtId="165" fontId="19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26" fillId="0" borderId="0" xfId="0" applyFont="1" applyAlignment="1" applyProtection="1">
      <alignment horizontal="left"/>
      <protection hidden="1"/>
    </xf>
    <xf numFmtId="0" fontId="26" fillId="0" borderId="0" xfId="0" applyFont="1" applyAlignment="1" applyProtection="1">
      <alignment horizontal="left"/>
      <protection hidden="1"/>
    </xf>
    <xf numFmtId="0" fontId="26" fillId="0" borderId="9" xfId="0" applyFont="1" applyBorder="1" applyAlignment="1" applyProtection="1">
      <alignment horizontal="left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horizontal="center" vertical="center" wrapText="1"/>
      <protection hidden="1"/>
    </xf>
    <xf numFmtId="0" fontId="15" fillId="0" borderId="5" xfId="0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 wrapText="1"/>
      <protection hidden="1"/>
    </xf>
    <xf numFmtId="4" fontId="15" fillId="0" borderId="1" xfId="0" applyNumberFormat="1" applyFont="1" applyBorder="1" applyAlignment="1" applyProtection="1">
      <alignment horizontal="center" vertical="center" wrapText="1"/>
      <protection hidden="1"/>
    </xf>
    <xf numFmtId="0" fontId="15" fillId="0" borderId="6" xfId="0" applyFont="1" applyBorder="1" applyAlignment="1" applyProtection="1">
      <alignment horizontal="center" vertical="center" wrapText="1"/>
      <protection hidden="1"/>
    </xf>
    <xf numFmtId="0" fontId="13" fillId="0" borderId="6" xfId="0" applyFont="1" applyBorder="1" applyAlignment="1" applyProtection="1">
      <alignment wrapText="1"/>
      <protection hidden="1"/>
    </xf>
    <xf numFmtId="43" fontId="15" fillId="0" borderId="5" xfId="1" applyFont="1" applyBorder="1" applyAlignment="1" applyProtection="1">
      <alignment horizontal="center" vertical="center" wrapText="1"/>
      <protection hidden="1"/>
    </xf>
    <xf numFmtId="4" fontId="15" fillId="0" borderId="5" xfId="1" applyNumberFormat="1" applyFont="1" applyBorder="1" applyAlignment="1" applyProtection="1">
      <alignment horizontal="center" vertical="center" wrapText="1"/>
      <protection hidden="1"/>
    </xf>
    <xf numFmtId="0" fontId="7" fillId="0" borderId="6" xfId="0" applyFont="1" applyBorder="1" applyAlignment="1" applyProtection="1">
      <alignment horizontal="center" vertical="center" wrapText="1"/>
      <protection hidden="1"/>
    </xf>
    <xf numFmtId="0" fontId="7" fillId="0" borderId="6" xfId="0" applyFont="1" applyBorder="1" applyAlignment="1" applyProtection="1">
      <alignment horizontal="left" vertical="center" wrapText="1"/>
      <protection hidden="1"/>
    </xf>
    <xf numFmtId="0" fontId="22" fillId="0" borderId="5" xfId="0" applyFont="1" applyBorder="1" applyAlignment="1" applyProtection="1">
      <alignment horizontal="center" vertical="center" wrapText="1"/>
      <protection hidden="1"/>
    </xf>
    <xf numFmtId="1" fontId="12" fillId="0" borderId="7" xfId="0" applyNumberFormat="1" applyFont="1" applyBorder="1" applyAlignment="1" applyProtection="1">
      <alignment horizontal="center" vertical="center" wrapText="1"/>
      <protection hidden="1"/>
    </xf>
    <xf numFmtId="0" fontId="6" fillId="0" borderId="5" xfId="1" applyNumberFormat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23" fillId="0" borderId="5" xfId="0" applyFont="1" applyBorder="1" applyAlignment="1" applyProtection="1">
      <alignment horizontal="left" vertical="center" wrapText="1"/>
      <protection hidden="1"/>
    </xf>
    <xf numFmtId="0" fontId="24" fillId="0" borderId="5" xfId="0" applyFont="1" applyBorder="1" applyAlignment="1" applyProtection="1">
      <alignment horizontal="center" vertical="center" wrapText="1"/>
      <protection hidden="1"/>
    </xf>
    <xf numFmtId="1" fontId="24" fillId="0" borderId="5" xfId="0" applyNumberFormat="1" applyFont="1" applyBorder="1" applyAlignment="1" applyProtection="1">
      <alignment horizontal="center" vertical="center" wrapText="1"/>
      <protection hidden="1"/>
    </xf>
    <xf numFmtId="0" fontId="23" fillId="0" borderId="5" xfId="0" applyFont="1" applyBorder="1" applyAlignment="1" applyProtection="1">
      <alignment vertical="center" wrapText="1"/>
      <protection hidden="1"/>
    </xf>
    <xf numFmtId="0" fontId="25" fillId="0" borderId="1" xfId="0" applyFont="1" applyBorder="1" applyAlignment="1" applyProtection="1">
      <alignment horizontal="left" vertical="center" wrapText="1"/>
      <protection hidden="1"/>
    </xf>
    <xf numFmtId="49" fontId="7" fillId="0" borderId="1" xfId="0" applyNumberFormat="1" applyFont="1" applyBorder="1" applyAlignment="1" applyProtection="1">
      <alignment horizontal="left" vertical="center" wrapText="1"/>
      <protection hidden="1"/>
    </xf>
    <xf numFmtId="1" fontId="7" fillId="0" borderId="2" xfId="0" applyNumberFormat="1" applyFont="1" applyBorder="1" applyAlignment="1" applyProtection="1">
      <alignment horizontal="left" vertical="center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 wrapText="1"/>
      <protection hidden="1"/>
    </xf>
    <xf numFmtId="0" fontId="4" fillId="5" borderId="2" xfId="0" applyFont="1" applyFill="1" applyBorder="1" applyAlignment="1" applyProtection="1">
      <alignment horizontal="center" wrapText="1"/>
      <protection hidden="1"/>
    </xf>
    <xf numFmtId="0" fontId="4" fillId="5" borderId="3" xfId="0" applyFont="1" applyFill="1" applyBorder="1" applyAlignment="1" applyProtection="1">
      <alignment horizontal="center" wrapText="1"/>
      <protection hidden="1"/>
    </xf>
    <xf numFmtId="0" fontId="4" fillId="5" borderId="4" xfId="0" applyFont="1" applyFill="1" applyBorder="1" applyAlignment="1" applyProtection="1">
      <alignment horizontal="center" wrapText="1"/>
      <protection hidden="1"/>
    </xf>
    <xf numFmtId="3" fontId="5" fillId="5" borderId="1" xfId="0" applyNumberFormat="1" applyFont="1" applyFill="1" applyBorder="1" applyAlignment="1" applyProtection="1">
      <alignment wrapText="1"/>
      <protection hidden="1"/>
    </xf>
    <xf numFmtId="0" fontId="6" fillId="0" borderId="5" xfId="0" applyFont="1" applyBorder="1" applyAlignment="1" applyProtection="1">
      <alignment horizontal="left" vertical="center" wrapText="1"/>
      <protection hidden="1"/>
    </xf>
    <xf numFmtId="4" fontId="6" fillId="0" borderId="5" xfId="0" applyNumberFormat="1" applyFont="1" applyBorder="1" applyAlignment="1" applyProtection="1">
      <alignment horizontal="left" vertical="center" wrapText="1"/>
      <protection hidden="1"/>
    </xf>
    <xf numFmtId="4" fontId="6" fillId="0" borderId="1" xfId="0" applyNumberFormat="1" applyFont="1" applyBorder="1" applyAlignment="1" applyProtection="1">
      <alignment horizontal="left" vertical="center" wrapText="1"/>
      <protection hidden="1"/>
    </xf>
    <xf numFmtId="0" fontId="6" fillId="0" borderId="6" xfId="0" applyFont="1" applyBorder="1" applyAlignment="1" applyProtection="1">
      <alignment horizontal="left" vertical="center" wrapText="1"/>
      <protection hidden="1"/>
    </xf>
    <xf numFmtId="0" fontId="6" fillId="0" borderId="7" xfId="0" applyFont="1" applyBorder="1" applyAlignment="1" applyProtection="1">
      <alignment horizontal="left" vertical="center" wrapText="1"/>
      <protection hidden="1"/>
    </xf>
    <xf numFmtId="4" fontId="6" fillId="0" borderId="7" xfId="0" applyNumberFormat="1" applyFont="1" applyBorder="1" applyAlignment="1" applyProtection="1">
      <alignment horizontal="left" vertical="center" wrapText="1"/>
      <protection hidden="1"/>
    </xf>
    <xf numFmtId="4" fontId="6" fillId="0" borderId="5" xfId="1" applyNumberFormat="1" applyFont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7" fillId="0" borderId="2" xfId="0" applyFont="1" applyBorder="1" applyAlignment="1" applyProtection="1">
      <alignment horizontal="left" vertical="center" wrapText="1"/>
      <protection hidden="1"/>
    </xf>
    <xf numFmtId="0" fontId="7" fillId="3" borderId="1" xfId="2" applyFont="1" applyFill="1" applyBorder="1" applyAlignment="1" applyProtection="1">
      <alignment horizontal="left" vertical="center" wrapText="1"/>
      <protection hidden="1"/>
    </xf>
    <xf numFmtId="0" fontId="22" fillId="0" borderId="1" xfId="0" applyFont="1" applyBorder="1" applyAlignment="1" applyProtection="1">
      <alignment horizontal="center" vertical="center" wrapText="1"/>
      <protection hidden="1"/>
    </xf>
    <xf numFmtId="1" fontId="22" fillId="0" borderId="1" xfId="0" applyNumberFormat="1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1" fontId="16" fillId="0" borderId="1" xfId="0" applyNumberFormat="1" applyFont="1" applyBorder="1" applyAlignment="1" applyProtection="1">
      <alignment horizontal="center" vertical="center" wrapText="1"/>
      <protection hidden="1"/>
    </xf>
    <xf numFmtId="0" fontId="4" fillId="5" borderId="1" xfId="0" applyFont="1" applyFill="1" applyBorder="1" applyAlignment="1" applyProtection="1">
      <alignment horizontal="center" wrapText="1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23" fillId="0" borderId="1" xfId="0" applyFont="1" applyBorder="1" applyAlignment="1" applyProtection="1">
      <alignment horizontal="left" vertical="center" wrapText="1"/>
      <protection hidden="1"/>
    </xf>
    <xf numFmtId="0" fontId="7" fillId="3" borderId="1" xfId="0" applyFont="1" applyFill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7" fillId="3" borderId="2" xfId="0" applyFont="1" applyFill="1" applyBorder="1" applyAlignment="1" applyProtection="1">
      <alignment horizontal="left" vertical="center" wrapText="1"/>
      <protection hidden="1"/>
    </xf>
    <xf numFmtId="0" fontId="23" fillId="0" borderId="1" xfId="0" applyFont="1" applyBorder="1" applyAlignment="1" applyProtection="1">
      <alignment horizontal="center" vertical="center" wrapText="1"/>
      <protection hidden="1"/>
    </xf>
    <xf numFmtId="0" fontId="22" fillId="0" borderId="1" xfId="0" applyFont="1" applyBorder="1" applyAlignment="1" applyProtection="1">
      <alignment horizontal="left" vertical="center" wrapText="1"/>
      <protection hidden="1"/>
    </xf>
    <xf numFmtId="0" fontId="14" fillId="0" borderId="1" xfId="0" applyFont="1" applyBorder="1" applyAlignment="1" applyProtection="1">
      <alignment horizontal="center" vertical="center"/>
      <protection hidden="1"/>
    </xf>
    <xf numFmtId="1" fontId="14" fillId="0" borderId="1" xfId="0" applyNumberFormat="1" applyFont="1" applyBorder="1" applyAlignment="1" applyProtection="1">
      <alignment horizontal="center"/>
      <protection hidden="1"/>
    </xf>
    <xf numFmtId="43" fontId="6" fillId="0" borderId="5" xfId="1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hidden="1"/>
    </xf>
    <xf numFmtId="0" fontId="6" fillId="6" borderId="1" xfId="0" applyFont="1" applyFill="1" applyBorder="1" applyAlignment="1" applyProtection="1">
      <alignment horizontal="center" vertical="center" wrapText="1"/>
      <protection hidden="1"/>
    </xf>
    <xf numFmtId="0" fontId="6" fillId="6" borderId="2" xfId="0" applyFont="1" applyFill="1" applyBorder="1" applyAlignment="1" applyProtection="1">
      <alignment vertical="center" wrapText="1"/>
      <protection hidden="1"/>
    </xf>
    <xf numFmtId="0" fontId="6" fillId="6" borderId="3" xfId="0" applyFont="1" applyFill="1" applyBorder="1" applyAlignment="1" applyProtection="1">
      <alignment vertical="center" wrapText="1"/>
      <protection hidden="1"/>
    </xf>
    <xf numFmtId="0" fontId="6" fillId="6" borderId="3" xfId="0" applyFont="1" applyFill="1" applyBorder="1" applyAlignment="1" applyProtection="1">
      <alignment horizontal="center" vertical="center" wrapText="1"/>
      <protection hidden="1"/>
    </xf>
    <xf numFmtId="0" fontId="6" fillId="6" borderId="4" xfId="0" applyFont="1" applyFill="1" applyBorder="1" applyAlignment="1" applyProtection="1">
      <alignment horizontal="center" vertical="center" wrapText="1"/>
      <protection hidden="1"/>
    </xf>
    <xf numFmtId="0" fontId="6" fillId="8" borderId="1" xfId="0" applyFont="1" applyFill="1" applyBorder="1" applyAlignment="1" applyProtection="1">
      <alignment horizontal="center" vertical="center"/>
      <protection hidden="1"/>
    </xf>
    <xf numFmtId="0" fontId="6" fillId="8" borderId="1" xfId="0" applyFont="1" applyFill="1" applyBorder="1" applyAlignment="1" applyProtection="1">
      <alignment horizontal="left" vertical="center" wrapText="1"/>
      <protection hidden="1"/>
    </xf>
    <xf numFmtId="164" fontId="7" fillId="3" borderId="1" xfId="0" applyNumberFormat="1" applyFont="1" applyFill="1" applyBorder="1" applyAlignment="1" applyProtection="1">
      <alignment horizontal="center" vertical="center"/>
      <protection hidden="1"/>
    </xf>
    <xf numFmtId="0" fontId="7" fillId="3" borderId="1" xfId="0" applyFont="1" applyFill="1" applyBorder="1" applyAlignment="1" applyProtection="1">
      <alignment vertical="center"/>
      <protection hidden="1"/>
    </xf>
    <xf numFmtId="0" fontId="8" fillId="3" borderId="1" xfId="0" applyFont="1" applyFill="1" applyBorder="1" applyAlignment="1" applyProtection="1">
      <alignment horizontal="center" vertical="center"/>
      <protection hidden="1"/>
    </xf>
    <xf numFmtId="1" fontId="8" fillId="3" borderId="1" xfId="0" applyNumberFormat="1" applyFont="1" applyFill="1" applyBorder="1" applyAlignment="1" applyProtection="1">
      <alignment horizontal="center" vertical="center"/>
      <protection hidden="1"/>
    </xf>
    <xf numFmtId="2" fontId="7" fillId="3" borderId="1" xfId="0" applyNumberFormat="1" applyFont="1" applyFill="1" applyBorder="1" applyAlignment="1" applyProtection="1">
      <alignment horizontal="center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" fontId="10" fillId="3" borderId="1" xfId="0" applyNumberFormat="1" applyFont="1" applyFill="1" applyBorder="1" applyAlignment="1" applyProtection="1">
      <alignment horizontal="center" vertical="center"/>
      <protection hidden="1"/>
    </xf>
    <xf numFmtId="1" fontId="7" fillId="3" borderId="1" xfId="0" applyNumberFormat="1" applyFont="1" applyFill="1" applyBorder="1" applyAlignment="1" applyProtection="1">
      <alignment horizontal="center" vertical="center"/>
      <protection hidden="1"/>
    </xf>
    <xf numFmtId="0" fontId="7" fillId="3" borderId="1" xfId="0" applyFont="1" applyFill="1" applyBorder="1" applyAlignment="1" applyProtection="1">
      <alignment horizontal="left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0" fontId="6" fillId="3" borderId="1" xfId="0" applyFont="1" applyFill="1" applyBorder="1" applyAlignment="1" applyProtection="1">
      <alignment horizontal="left" vertical="center"/>
      <protection hidden="1"/>
    </xf>
    <xf numFmtId="0" fontId="6" fillId="3" borderId="1" xfId="0" applyFont="1" applyFill="1" applyBorder="1" applyAlignment="1" applyProtection="1">
      <alignment horizontal="center" vertical="center"/>
      <protection hidden="1"/>
    </xf>
    <xf numFmtId="0" fontId="6" fillId="3" borderId="1" xfId="0" applyFont="1" applyFill="1" applyBorder="1" applyAlignment="1" applyProtection="1">
      <alignment horizontal="right" vertical="center"/>
      <protection hidden="1"/>
    </xf>
    <xf numFmtId="0" fontId="7" fillId="3" borderId="1" xfId="0" applyFont="1" applyFill="1" applyBorder="1" applyAlignment="1" applyProtection="1">
      <alignment horizontal="right" vertical="center"/>
      <protection hidden="1"/>
    </xf>
    <xf numFmtId="0" fontId="7" fillId="3" borderId="1" xfId="0" applyFont="1" applyFill="1" applyBorder="1" applyAlignment="1" applyProtection="1">
      <alignment horizontal="right" vertical="center"/>
      <protection hidden="1"/>
    </xf>
    <xf numFmtId="1" fontId="7" fillId="3" borderId="1" xfId="0" applyNumberFormat="1" applyFont="1" applyFill="1" applyBorder="1" applyAlignment="1" applyProtection="1">
      <alignment horizontal="right" vertical="center"/>
      <protection hidden="1"/>
    </xf>
    <xf numFmtId="0" fontId="6" fillId="3" borderId="2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4" xfId="0" applyFont="1" applyFill="1" applyBorder="1" applyAlignment="1" applyProtection="1">
      <alignment horizontal="center" vertical="center"/>
      <protection hidden="1"/>
    </xf>
    <xf numFmtId="1" fontId="6" fillId="3" borderId="1" xfId="0" applyNumberFormat="1" applyFont="1" applyFill="1" applyBorder="1" applyAlignment="1" applyProtection="1">
      <alignment vertical="center"/>
      <protection hidden="1"/>
    </xf>
    <xf numFmtId="1" fontId="9" fillId="3" borderId="1" xfId="0" applyNumberFormat="1" applyFont="1" applyFill="1" applyBorder="1" applyAlignment="1" applyProtection="1">
      <alignment horizontal="center" vertical="center"/>
      <protection hidden="1"/>
    </xf>
    <xf numFmtId="1" fontId="6" fillId="8" borderId="1" xfId="0" applyNumberFormat="1" applyFont="1" applyFill="1" applyBorder="1" applyAlignment="1" applyProtection="1">
      <alignment horizontal="center" vertical="center"/>
      <protection hidden="1"/>
    </xf>
    <xf numFmtId="0" fontId="6" fillId="8" borderId="1" xfId="0" applyFont="1" applyFill="1" applyBorder="1" applyAlignment="1" applyProtection="1">
      <alignment horizontal="left" vertical="center"/>
      <protection hidden="1"/>
    </xf>
    <xf numFmtId="1" fontId="6" fillId="8" borderId="1" xfId="0" applyNumberFormat="1" applyFont="1" applyFill="1" applyBorder="1" applyAlignment="1" applyProtection="1">
      <alignment horizontal="left" vertical="center" wrapText="1"/>
      <protection hidden="1"/>
    </xf>
    <xf numFmtId="1" fontId="6" fillId="8" borderId="1" xfId="0" applyNumberFormat="1" applyFont="1" applyFill="1" applyBorder="1" applyAlignment="1" applyProtection="1">
      <alignment horizontal="left" vertical="center"/>
      <protection hidden="1"/>
    </xf>
    <xf numFmtId="1" fontId="7" fillId="0" borderId="1" xfId="0" applyNumberFormat="1" applyFont="1" applyBorder="1" applyAlignment="1" applyProtection="1">
      <alignment horizontal="center" vertical="center"/>
      <protection hidden="1"/>
    </xf>
    <xf numFmtId="1" fontId="7" fillId="0" borderId="1" xfId="0" applyNumberFormat="1" applyFont="1" applyBorder="1" applyAlignment="1" applyProtection="1">
      <alignment horizontal="left" vertical="center" wrapText="1"/>
      <protection hidden="1"/>
    </xf>
    <xf numFmtId="1" fontId="6" fillId="0" borderId="1" xfId="0" applyNumberFormat="1" applyFont="1" applyBorder="1" applyAlignment="1" applyProtection="1">
      <alignment horizontal="left" vertical="center"/>
      <protection hidden="1"/>
    </xf>
    <xf numFmtId="0" fontId="6" fillId="3" borderId="1" xfId="0" applyFont="1" applyFill="1" applyBorder="1" applyAlignment="1" applyProtection="1">
      <alignment horizontal="center" vertical="center"/>
      <protection hidden="1"/>
    </xf>
    <xf numFmtId="1" fontId="6" fillId="3" borderId="4" xfId="0" applyNumberFormat="1" applyFont="1" applyFill="1" applyBorder="1" applyAlignment="1" applyProtection="1">
      <alignment horizontal="center" vertical="center"/>
      <protection hidden="1"/>
    </xf>
    <xf numFmtId="0" fontId="8" fillId="3" borderId="0" xfId="0" applyFont="1" applyFill="1" applyAlignment="1" applyProtection="1">
      <alignment vertical="center"/>
      <protection hidden="1"/>
    </xf>
    <xf numFmtId="0" fontId="6" fillId="8" borderId="1" xfId="0" applyFont="1" applyFill="1" applyBorder="1" applyAlignment="1" applyProtection="1">
      <alignment vertical="center"/>
      <protection hidden="1"/>
    </xf>
    <xf numFmtId="0" fontId="8" fillId="8" borderId="1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12" fillId="3" borderId="1" xfId="0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" fontId="6" fillId="6" borderId="1" xfId="0" applyNumberFormat="1" applyFont="1" applyFill="1" applyBorder="1" applyAlignment="1" applyProtection="1">
      <alignment horizontal="center" vertical="center"/>
      <protection hidden="1"/>
    </xf>
    <xf numFmtId="0" fontId="10" fillId="6" borderId="2" xfId="0" applyFont="1" applyFill="1" applyBorder="1" applyAlignment="1" applyProtection="1">
      <alignment horizontal="left" vertical="center"/>
      <protection hidden="1"/>
    </xf>
    <xf numFmtId="0" fontId="10" fillId="6" borderId="3" xfId="0" applyFont="1" applyFill="1" applyBorder="1" applyAlignment="1" applyProtection="1">
      <alignment horizontal="left" vertical="center"/>
      <protection hidden="1"/>
    </xf>
    <xf numFmtId="0" fontId="10" fillId="6" borderId="4" xfId="0" applyFont="1" applyFill="1" applyBorder="1" applyAlignment="1" applyProtection="1">
      <alignment horizontal="left" vertical="center"/>
      <protection hidden="1"/>
    </xf>
    <xf numFmtId="0" fontId="8" fillId="3" borderId="1" xfId="0" applyFont="1" applyFill="1" applyBorder="1" applyAlignment="1" applyProtection="1">
      <alignment vertical="center"/>
      <protection hidden="1"/>
    </xf>
    <xf numFmtId="0" fontId="6" fillId="3" borderId="2" xfId="2" applyFont="1" applyFill="1" applyBorder="1" applyAlignment="1" applyProtection="1">
      <alignment horizontal="left" vertical="center" wrapText="1"/>
      <protection hidden="1"/>
    </xf>
    <xf numFmtId="0" fontId="6" fillId="3" borderId="3" xfId="2" applyFont="1" applyFill="1" applyBorder="1" applyAlignment="1" applyProtection="1">
      <alignment horizontal="left" vertical="center" wrapText="1"/>
      <protection hidden="1"/>
    </xf>
    <xf numFmtId="0" fontId="6" fillId="3" borderId="4" xfId="2" applyFont="1" applyFill="1" applyBorder="1" applyAlignment="1" applyProtection="1">
      <alignment horizontal="left" vertical="center" wrapText="1"/>
      <protection hidden="1"/>
    </xf>
    <xf numFmtId="0" fontId="7" fillId="3" borderId="1" xfId="2" applyFont="1" applyFill="1" applyBorder="1" applyAlignment="1" applyProtection="1">
      <alignment horizontal="left" vertical="center"/>
      <protection hidden="1"/>
    </xf>
    <xf numFmtId="0" fontId="6" fillId="3" borderId="1" xfId="2" applyFont="1" applyFill="1" applyBorder="1" applyAlignment="1" applyProtection="1">
      <alignment horizontal="left" vertical="center" wrapText="1"/>
      <protection hidden="1"/>
    </xf>
    <xf numFmtId="0" fontId="10" fillId="6" borderId="1" xfId="0" applyFont="1" applyFill="1" applyBorder="1" applyAlignment="1" applyProtection="1">
      <alignment horizontal="center" vertical="center"/>
      <protection hidden="1"/>
    </xf>
    <xf numFmtId="0" fontId="10" fillId="6" borderId="1" xfId="0" applyFont="1" applyFill="1" applyBorder="1" applyAlignment="1" applyProtection="1">
      <alignment vertical="center"/>
      <protection hidden="1"/>
    </xf>
    <xf numFmtId="0" fontId="8" fillId="6" borderId="1" xfId="0" applyFont="1" applyFill="1" applyBorder="1" applyAlignment="1" applyProtection="1">
      <alignment vertical="center"/>
      <protection hidden="1"/>
    </xf>
    <xf numFmtId="0" fontId="6" fillId="3" borderId="1" xfId="2" applyFont="1" applyFill="1" applyBorder="1" applyAlignment="1" applyProtection="1">
      <alignment horizontal="left" vertical="center"/>
      <protection hidden="1"/>
    </xf>
    <xf numFmtId="0" fontId="6" fillId="3" borderId="2" xfId="0" applyFont="1" applyFill="1" applyBorder="1" applyAlignment="1" applyProtection="1">
      <alignment horizontal="left" wrapText="1"/>
      <protection hidden="1"/>
    </xf>
    <xf numFmtId="0" fontId="6" fillId="3" borderId="3" xfId="0" applyFont="1" applyFill="1" applyBorder="1" applyAlignment="1" applyProtection="1">
      <alignment horizontal="left" wrapText="1"/>
      <protection hidden="1"/>
    </xf>
    <xf numFmtId="0" fontId="6" fillId="3" borderId="4" xfId="0" applyFont="1" applyFill="1" applyBorder="1" applyAlignment="1" applyProtection="1">
      <alignment horizontal="left" wrapText="1"/>
      <protection hidden="1"/>
    </xf>
    <xf numFmtId="0" fontId="6" fillId="3" borderId="1" xfId="0" applyFont="1" applyFill="1" applyBorder="1" applyAlignment="1" applyProtection="1">
      <alignment horizontal="left" wrapText="1"/>
      <protection hidden="1"/>
    </xf>
    <xf numFmtId="0" fontId="6" fillId="3" borderId="1" xfId="0" applyFont="1" applyFill="1" applyBorder="1" applyProtection="1"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horizontal="left" wrapText="1"/>
      <protection hidden="1"/>
    </xf>
    <xf numFmtId="0" fontId="6" fillId="0" borderId="1" xfId="0" applyFont="1" applyBorder="1" applyAlignment="1" applyProtection="1">
      <alignment horizontal="left" wrapText="1"/>
      <protection hidden="1"/>
    </xf>
  </cellXfs>
  <cellStyles count="5">
    <cellStyle name="Comma" xfId="1" builtinId="3"/>
    <cellStyle name="Normal" xfId="0" builtinId="0"/>
    <cellStyle name="Normal 2 2" xfId="2" xr:uid="{00000000-0005-0000-0000-000002000000}"/>
    <cellStyle name="Normal 6" xfId="4" xr:uid="{00000000-0005-0000-0000-000003000000}"/>
    <cellStyle name="Normal 7 3" xfId="3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5448300</xdr:colOff>
      <xdr:row>0</xdr:row>
      <xdr:rowOff>0</xdr:rowOff>
    </xdr:from>
    <xdr:to>
      <xdr:col>1</xdr:col>
      <xdr:colOff>8618</xdr:colOff>
      <xdr:row>0</xdr:row>
      <xdr:rowOff>171450</xdr:rowOff>
    </xdr:to>
    <xdr:pic>
      <xdr:nvPicPr>
        <xdr:cNvPr id="2" name="Picture 1" descr="F:\Muslim Hands\Formats\OCHA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19050"/>
          <a:ext cx="4082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560606</xdr:colOff>
      <xdr:row>0</xdr:row>
      <xdr:rowOff>84664</xdr:rowOff>
    </xdr:from>
    <xdr:to>
      <xdr:col>6</xdr:col>
      <xdr:colOff>741369</xdr:colOff>
      <xdr:row>0</xdr:row>
      <xdr:rowOff>656164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73939" y="84664"/>
          <a:ext cx="1027430" cy="5715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2179956</xdr:colOff>
      <xdr:row>0</xdr:row>
      <xdr:rowOff>116413</xdr:rowOff>
    </xdr:from>
    <xdr:to>
      <xdr:col>3</xdr:col>
      <xdr:colOff>513081</xdr:colOff>
      <xdr:row>0</xdr:row>
      <xdr:rowOff>649813</xdr:rowOff>
    </xdr:to>
    <xdr:pic>
      <xdr:nvPicPr>
        <xdr:cNvPr id="3" name="Picture 2" descr="A picture containing text&#10;&#10;Description automatically generate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99039" y="116413"/>
          <a:ext cx="1762125" cy="533400"/>
        </a:xfrm>
        <a:prstGeom prst="rect">
          <a:avLst/>
        </a:prstGeom>
      </xdr:spPr>
    </xdr:pic>
    <xdr:clientData/>
  </xdr:twoCellAnchor>
  <xdr:twoCellAnchor editAs="oneCell">
    <xdr:from>
      <xdr:col>1</xdr:col>
      <xdr:colOff>2180040</xdr:colOff>
      <xdr:row>0</xdr:row>
      <xdr:rowOff>84664</xdr:rowOff>
    </xdr:from>
    <xdr:to>
      <xdr:col>2</xdr:col>
      <xdr:colOff>42323</xdr:colOff>
      <xdr:row>0</xdr:row>
      <xdr:rowOff>682834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2123" y="84664"/>
          <a:ext cx="529283" cy="598170"/>
        </a:xfrm>
        <a:prstGeom prst="rect">
          <a:avLst/>
        </a:prstGeom>
      </xdr:spPr>
    </xdr:pic>
    <xdr:clientData/>
  </xdr:twoCellAnchor>
  <xdr:twoCellAnchor editAs="oneCell">
    <xdr:from>
      <xdr:col>0</xdr:col>
      <xdr:colOff>518567</xdr:colOff>
      <xdr:row>0</xdr:row>
      <xdr:rowOff>31749</xdr:rowOff>
    </xdr:from>
    <xdr:to>
      <xdr:col>1</xdr:col>
      <xdr:colOff>9509</xdr:colOff>
      <xdr:row>0</xdr:row>
      <xdr:rowOff>694689</xdr:rowOff>
    </xdr:to>
    <xdr:pic>
      <xdr:nvPicPr>
        <xdr:cNvPr id="5" name="Picture 4" descr="Company name&#10;&#10;Description automatically generated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567" y="31749"/>
          <a:ext cx="1247775" cy="6629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5448300</xdr:colOff>
      <xdr:row>0</xdr:row>
      <xdr:rowOff>0</xdr:rowOff>
    </xdr:from>
    <xdr:to>
      <xdr:col>1</xdr:col>
      <xdr:colOff>4082</xdr:colOff>
      <xdr:row>0</xdr:row>
      <xdr:rowOff>171450</xdr:rowOff>
    </xdr:to>
    <xdr:pic>
      <xdr:nvPicPr>
        <xdr:cNvPr id="2" name="Picture 1" descr="F:\Muslim Hands\Formats\OCHA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19125" y="19050"/>
          <a:ext cx="4082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"/>
  <sheetViews>
    <sheetView view="pageBreakPreview" zoomScaleNormal="100" zoomScaleSheetLayoutView="100" workbookViewId="0">
      <selection sqref="A1:XFD1048576"/>
    </sheetView>
  </sheetViews>
  <sheetFormatPr defaultRowHeight="15" x14ac:dyDescent="0.25"/>
  <cols>
    <col min="1" max="3" width="9.140625" style="7"/>
    <col min="4" max="4" width="37.140625" style="7" customWidth="1"/>
    <col min="5" max="5" width="26.85546875" style="7" customWidth="1"/>
    <col min="6" max="16384" width="9.140625" style="7"/>
  </cols>
  <sheetData>
    <row r="1" spans="1:17" ht="27" customHeight="1" x14ac:dyDescent="0.25">
      <c r="A1" s="3" t="s">
        <v>140</v>
      </c>
      <c r="B1" s="4"/>
      <c r="C1" s="4"/>
      <c r="D1" s="4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ht="27" customHeight="1" x14ac:dyDescent="0.25">
      <c r="A2" s="8" t="s">
        <v>86</v>
      </c>
      <c r="B2" s="9"/>
      <c r="C2" s="9"/>
      <c r="D2" s="9"/>
      <c r="E2" s="10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ht="27" customHeight="1" x14ac:dyDescent="0.25">
      <c r="A3" s="11" t="s">
        <v>87</v>
      </c>
      <c r="B3" s="12" t="s">
        <v>88</v>
      </c>
      <c r="C3" s="13"/>
      <c r="D3" s="14"/>
      <c r="E3" s="15" t="s">
        <v>89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27" customHeight="1" x14ac:dyDescent="0.25">
      <c r="A4" s="11">
        <v>1</v>
      </c>
      <c r="B4" s="12" t="s">
        <v>128</v>
      </c>
      <c r="C4" s="13"/>
      <c r="D4" s="14"/>
      <c r="E4" s="16">
        <f>+Summary!G38</f>
        <v>0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27" customHeight="1" x14ac:dyDescent="0.25">
      <c r="A5" s="11">
        <v>2</v>
      </c>
      <c r="B5" s="12" t="s">
        <v>129</v>
      </c>
      <c r="C5" s="13"/>
      <c r="D5" s="14"/>
      <c r="E5" s="17">
        <f>+E4*39</f>
        <v>0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ht="20.25" x14ac:dyDescent="0.25">
      <c r="A6" s="18"/>
      <c r="B6" s="18"/>
      <c r="C6" s="18"/>
      <c r="D6" s="19"/>
      <c r="E6" s="20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</sheetData>
  <sheetProtection algorithmName="SHA-512" hashValue="WQr73t+SrO17rbnJFYxLmu4hsPsFBOqA5Z4AmPyhjvRPatuDuG6fgJEAIMWalphJzFn/MREhRmobz4zHVqUbYA==" saltValue="kIxoiZnOVbprBDs9FC1DhA==" spinCount="100000" sheet="1" objects="1" scenarios="1" selectLockedCells="1" selectUnlockedCells="1"/>
  <mergeCells count="6">
    <mergeCell ref="A6:D6"/>
    <mergeCell ref="A1:E1"/>
    <mergeCell ref="A2:E2"/>
    <mergeCell ref="B3:D3"/>
    <mergeCell ref="B4:D4"/>
    <mergeCell ref="B5:D5"/>
  </mergeCells>
  <pageMargins left="0.7" right="0.7" top="0.75" bottom="0.75" header="0.3" footer="0.3"/>
  <pageSetup scale="4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8"/>
  <sheetViews>
    <sheetView tabSelected="1" view="pageBreakPreview" topLeftCell="A18" zoomScale="90" zoomScaleNormal="90" zoomScaleSheetLayoutView="90" workbookViewId="0">
      <selection activeCell="F25" sqref="F25"/>
    </sheetView>
  </sheetViews>
  <sheetFormatPr defaultRowHeight="15" x14ac:dyDescent="0.25"/>
  <cols>
    <col min="1" max="1" width="26.28515625" style="7" customWidth="1"/>
    <col min="2" max="2" width="40" style="7" customWidth="1"/>
    <col min="3" max="3" width="51.42578125" style="7" customWidth="1"/>
    <col min="4" max="4" width="9.140625" style="7"/>
    <col min="5" max="5" width="11.140625" style="7" customWidth="1"/>
    <col min="6" max="6" width="12.7109375" style="7" bestFit="1" customWidth="1"/>
    <col min="7" max="7" width="16.42578125" style="7" customWidth="1"/>
    <col min="8" max="16384" width="9.140625" style="7"/>
  </cols>
  <sheetData>
    <row r="1" spans="1:7" ht="60" customHeight="1" x14ac:dyDescent="0.25">
      <c r="A1" s="21"/>
      <c r="B1" s="21"/>
      <c r="C1" s="21"/>
      <c r="D1" s="21"/>
      <c r="E1" s="21"/>
      <c r="F1" s="21"/>
      <c r="G1" s="21"/>
    </row>
    <row r="2" spans="1:7" ht="18" x14ac:dyDescent="0.25">
      <c r="A2" s="22" t="s">
        <v>136</v>
      </c>
      <c r="B2" s="23" t="s">
        <v>135</v>
      </c>
      <c r="C2" s="23"/>
      <c r="D2" s="23"/>
      <c r="E2" s="23"/>
      <c r="F2" s="23"/>
      <c r="G2" s="23"/>
    </row>
    <row r="3" spans="1:7" ht="22.5" customHeight="1" x14ac:dyDescent="0.25">
      <c r="A3" s="22" t="s">
        <v>137</v>
      </c>
      <c r="B3" s="23" t="s">
        <v>139</v>
      </c>
      <c r="C3" s="23"/>
      <c r="D3" s="23"/>
      <c r="E3" s="23"/>
      <c r="F3" s="23"/>
      <c r="G3" s="23"/>
    </row>
    <row r="4" spans="1:7" ht="22.5" customHeight="1" x14ac:dyDescent="0.25">
      <c r="A4" s="22" t="s">
        <v>138</v>
      </c>
      <c r="B4" s="24" t="s">
        <v>134</v>
      </c>
      <c r="C4" s="24"/>
      <c r="D4" s="24"/>
      <c r="E4" s="24"/>
      <c r="F4" s="24"/>
      <c r="G4" s="24"/>
    </row>
    <row r="5" spans="1:7" ht="23.25" x14ac:dyDescent="0.25">
      <c r="A5" s="25"/>
      <c r="B5" s="26" t="s">
        <v>133</v>
      </c>
      <c r="C5" s="27"/>
      <c r="D5" s="27"/>
      <c r="E5" s="27"/>
      <c r="F5" s="27"/>
      <c r="G5" s="28"/>
    </row>
    <row r="6" spans="1:7" ht="18.75" x14ac:dyDescent="0.25">
      <c r="A6" s="29" t="s">
        <v>0</v>
      </c>
      <c r="B6" s="29" t="s">
        <v>8</v>
      </c>
      <c r="C6" s="29" t="s">
        <v>9</v>
      </c>
      <c r="D6" s="29" t="s">
        <v>1</v>
      </c>
      <c r="E6" s="29" t="s">
        <v>2</v>
      </c>
      <c r="F6" s="30" t="s">
        <v>3</v>
      </c>
      <c r="G6" s="31" t="s">
        <v>4</v>
      </c>
    </row>
    <row r="7" spans="1:7" ht="18.75" x14ac:dyDescent="0.25">
      <c r="A7" s="32"/>
      <c r="B7" s="32"/>
      <c r="C7" s="32"/>
      <c r="D7" s="32"/>
      <c r="E7" s="33"/>
      <c r="F7" s="34" t="s">
        <v>5</v>
      </c>
      <c r="G7" s="35" t="s">
        <v>5</v>
      </c>
    </row>
    <row r="8" spans="1:7" ht="63" x14ac:dyDescent="0.25">
      <c r="A8" s="36">
        <v>1</v>
      </c>
      <c r="B8" s="37" t="s">
        <v>108</v>
      </c>
      <c r="C8" s="1" t="s">
        <v>109</v>
      </c>
      <c r="D8" s="38" t="s">
        <v>6</v>
      </c>
      <c r="E8" s="39">
        <v>156</v>
      </c>
      <c r="F8" s="83"/>
      <c r="G8" s="40">
        <f>F8*E8</f>
        <v>0</v>
      </c>
    </row>
    <row r="9" spans="1:7" ht="47.25" x14ac:dyDescent="0.25">
      <c r="A9" s="36">
        <v>2</v>
      </c>
      <c r="B9" s="41" t="s">
        <v>96</v>
      </c>
      <c r="C9" s="42" t="s">
        <v>97</v>
      </c>
      <c r="D9" s="43" t="s">
        <v>6</v>
      </c>
      <c r="E9" s="44">
        <v>176.625</v>
      </c>
      <c r="F9" s="84"/>
      <c r="G9" s="40">
        <f t="shared" ref="G9:G16" si="0">F9*E9</f>
        <v>0</v>
      </c>
    </row>
    <row r="10" spans="1:7" ht="47.25" x14ac:dyDescent="0.25">
      <c r="A10" s="36">
        <v>3</v>
      </c>
      <c r="B10" s="41" t="s">
        <v>118</v>
      </c>
      <c r="C10" s="41" t="s">
        <v>117</v>
      </c>
      <c r="D10" s="43" t="s">
        <v>28</v>
      </c>
      <c r="E10" s="44">
        <v>148.625</v>
      </c>
      <c r="F10" s="84"/>
      <c r="G10" s="40">
        <f t="shared" si="0"/>
        <v>0</v>
      </c>
    </row>
    <row r="11" spans="1:7" ht="31.5" x14ac:dyDescent="0.25">
      <c r="A11" s="36">
        <v>4</v>
      </c>
      <c r="B11" s="41" t="s">
        <v>31</v>
      </c>
      <c r="C11" s="45" t="s">
        <v>102</v>
      </c>
      <c r="D11" s="43" t="s">
        <v>6</v>
      </c>
      <c r="E11" s="44">
        <v>52.5</v>
      </c>
      <c r="F11" s="84"/>
      <c r="G11" s="40">
        <f t="shared" si="0"/>
        <v>0</v>
      </c>
    </row>
    <row r="12" spans="1:7" ht="31.5" x14ac:dyDescent="0.25">
      <c r="A12" s="36">
        <v>5</v>
      </c>
      <c r="B12" s="41" t="s">
        <v>29</v>
      </c>
      <c r="C12" s="46" t="s">
        <v>30</v>
      </c>
      <c r="D12" s="43" t="s">
        <v>6</v>
      </c>
      <c r="E12" s="44">
        <v>14.25</v>
      </c>
      <c r="F12" s="84"/>
      <c r="G12" s="40">
        <f t="shared" si="0"/>
        <v>0</v>
      </c>
    </row>
    <row r="13" spans="1:7" ht="31.5" x14ac:dyDescent="0.25">
      <c r="A13" s="36">
        <v>6</v>
      </c>
      <c r="B13" s="37" t="s">
        <v>33</v>
      </c>
      <c r="C13" s="41" t="s">
        <v>85</v>
      </c>
      <c r="D13" s="43" t="s">
        <v>6</v>
      </c>
      <c r="E13" s="44">
        <v>23.875</v>
      </c>
      <c r="F13" s="84"/>
      <c r="G13" s="40">
        <f t="shared" si="0"/>
        <v>0</v>
      </c>
    </row>
    <row r="14" spans="1:7" ht="31.5" x14ac:dyDescent="0.25">
      <c r="A14" s="36">
        <v>7</v>
      </c>
      <c r="B14" s="37" t="s">
        <v>69</v>
      </c>
      <c r="C14" s="47" t="s">
        <v>68</v>
      </c>
      <c r="D14" s="43" t="s">
        <v>6</v>
      </c>
      <c r="E14" s="44">
        <v>54.62</v>
      </c>
      <c r="F14" s="84"/>
      <c r="G14" s="40">
        <f t="shared" si="0"/>
        <v>0</v>
      </c>
    </row>
    <row r="15" spans="1:7" ht="63" x14ac:dyDescent="0.25">
      <c r="A15" s="36">
        <v>8</v>
      </c>
      <c r="B15" s="41" t="s">
        <v>77</v>
      </c>
      <c r="C15" s="48" t="s">
        <v>105</v>
      </c>
      <c r="D15" s="43" t="s">
        <v>7</v>
      </c>
      <c r="E15" s="44">
        <v>1</v>
      </c>
      <c r="F15" s="84"/>
      <c r="G15" s="40">
        <f t="shared" si="0"/>
        <v>0</v>
      </c>
    </row>
    <row r="16" spans="1:7" ht="78.75" x14ac:dyDescent="0.25">
      <c r="A16" s="36">
        <v>9</v>
      </c>
      <c r="B16" s="41" t="s">
        <v>122</v>
      </c>
      <c r="C16" s="2" t="s">
        <v>123</v>
      </c>
      <c r="D16" s="43" t="s">
        <v>28</v>
      </c>
      <c r="E16" s="44">
        <v>60</v>
      </c>
      <c r="F16" s="84"/>
      <c r="G16" s="40">
        <f t="shared" si="0"/>
        <v>0</v>
      </c>
    </row>
    <row r="17" spans="1:7" ht="23.25" x14ac:dyDescent="0.25">
      <c r="A17" s="49" t="s">
        <v>130</v>
      </c>
      <c r="B17" s="50"/>
      <c r="C17" s="50"/>
      <c r="D17" s="50"/>
      <c r="E17" s="50"/>
      <c r="F17" s="51"/>
      <c r="G17" s="52">
        <f>SUM(G8:G16)</f>
        <v>0</v>
      </c>
    </row>
    <row r="18" spans="1:7" ht="23.25" customHeight="1" x14ac:dyDescent="0.35">
      <c r="A18" s="53" t="s">
        <v>34</v>
      </c>
      <c r="B18" s="54"/>
      <c r="C18" s="54"/>
      <c r="D18" s="54"/>
      <c r="E18" s="54"/>
      <c r="F18" s="55"/>
      <c r="G18" s="56"/>
    </row>
    <row r="19" spans="1:7" ht="15.75" x14ac:dyDescent="0.25">
      <c r="A19" s="57" t="s">
        <v>0</v>
      </c>
      <c r="B19" s="57"/>
      <c r="C19" s="57" t="s">
        <v>35</v>
      </c>
      <c r="D19" s="57" t="s">
        <v>1</v>
      </c>
      <c r="E19" s="58" t="s">
        <v>2</v>
      </c>
      <c r="F19" s="59" t="s">
        <v>3</v>
      </c>
      <c r="G19" s="59" t="s">
        <v>4</v>
      </c>
    </row>
    <row r="20" spans="1:7" ht="15.75" x14ac:dyDescent="0.25">
      <c r="A20" s="60"/>
      <c r="B20" s="60"/>
      <c r="C20" s="61"/>
      <c r="D20" s="61"/>
      <c r="E20" s="62"/>
      <c r="F20" s="63" t="s">
        <v>5</v>
      </c>
      <c r="G20" s="63" t="s">
        <v>5</v>
      </c>
    </row>
    <row r="21" spans="1:7" ht="47.25" x14ac:dyDescent="0.25">
      <c r="A21" s="64">
        <v>1</v>
      </c>
      <c r="B21" s="65" t="s">
        <v>36</v>
      </c>
      <c r="C21" s="66" t="s">
        <v>37</v>
      </c>
      <c r="D21" s="67" t="s">
        <v>38</v>
      </c>
      <c r="E21" s="67">
        <v>1</v>
      </c>
      <c r="F21" s="85"/>
      <c r="G21" s="68">
        <f>F21*E21</f>
        <v>0</v>
      </c>
    </row>
    <row r="22" spans="1:7" ht="31.5" x14ac:dyDescent="0.25">
      <c r="A22" s="64">
        <v>2</v>
      </c>
      <c r="B22" s="65" t="s">
        <v>39</v>
      </c>
      <c r="C22" s="66" t="s">
        <v>40</v>
      </c>
      <c r="D22" s="67" t="s">
        <v>7</v>
      </c>
      <c r="E22" s="67">
        <v>1</v>
      </c>
      <c r="F22" s="85"/>
      <c r="G22" s="68">
        <f>F21*E21</f>
        <v>0</v>
      </c>
    </row>
    <row r="23" spans="1:7" ht="21" customHeight="1" x14ac:dyDescent="0.25">
      <c r="A23" s="69" t="s">
        <v>41</v>
      </c>
      <c r="B23" s="70"/>
      <c r="C23" s="70"/>
      <c r="D23" s="70"/>
      <c r="E23" s="70"/>
      <c r="F23" s="71"/>
      <c r="G23" s="72">
        <f>SUM(G21:G22)</f>
        <v>0</v>
      </c>
    </row>
    <row r="24" spans="1:7" ht="23.25" x14ac:dyDescent="0.35">
      <c r="A24" s="73" t="s">
        <v>27</v>
      </c>
      <c r="B24" s="73"/>
      <c r="C24" s="73"/>
      <c r="D24" s="73"/>
      <c r="E24" s="73"/>
      <c r="F24" s="73"/>
      <c r="G24" s="56"/>
    </row>
    <row r="25" spans="1:7" ht="141.75" x14ac:dyDescent="0.25">
      <c r="A25" s="74">
        <v>1</v>
      </c>
      <c r="B25" s="75" t="s">
        <v>21</v>
      </c>
      <c r="C25" s="76" t="s">
        <v>22</v>
      </c>
      <c r="D25" s="74" t="s">
        <v>20</v>
      </c>
      <c r="E25" s="74">
        <v>39</v>
      </c>
      <c r="F25" s="86"/>
      <c r="G25" s="74">
        <f>F25*E25</f>
        <v>0</v>
      </c>
    </row>
    <row r="26" spans="1:7" ht="47.25" x14ac:dyDescent="0.25">
      <c r="A26" s="74">
        <v>2</v>
      </c>
      <c r="B26" s="42" t="s">
        <v>23</v>
      </c>
      <c r="C26" s="42" t="s">
        <v>24</v>
      </c>
      <c r="D26" s="74" t="s">
        <v>20</v>
      </c>
      <c r="E26" s="74">
        <v>10</v>
      </c>
      <c r="F26" s="86"/>
      <c r="G26" s="74">
        <f t="shared" ref="G26:G36" si="1">F26*E26</f>
        <v>0</v>
      </c>
    </row>
    <row r="27" spans="1:7" ht="47.25" x14ac:dyDescent="0.25">
      <c r="A27" s="74">
        <v>3</v>
      </c>
      <c r="B27" s="75" t="s">
        <v>23</v>
      </c>
      <c r="C27" s="75" t="s">
        <v>25</v>
      </c>
      <c r="D27" s="74" t="s">
        <v>20</v>
      </c>
      <c r="E27" s="74">
        <v>13</v>
      </c>
      <c r="F27" s="86"/>
      <c r="G27" s="74">
        <f t="shared" si="1"/>
        <v>0</v>
      </c>
    </row>
    <row r="28" spans="1:7" ht="31.5" x14ac:dyDescent="0.25">
      <c r="A28" s="74">
        <v>4</v>
      </c>
      <c r="B28" s="77" t="s">
        <v>26</v>
      </c>
      <c r="C28" s="78" t="s">
        <v>18</v>
      </c>
      <c r="D28" s="74" t="s">
        <v>20</v>
      </c>
      <c r="E28" s="74">
        <v>10</v>
      </c>
      <c r="F28" s="86"/>
      <c r="G28" s="74">
        <f t="shared" si="1"/>
        <v>0</v>
      </c>
    </row>
    <row r="29" spans="1:7" ht="157.5" x14ac:dyDescent="0.25">
      <c r="A29" s="74">
        <v>5</v>
      </c>
      <c r="B29" s="75" t="s">
        <v>70</v>
      </c>
      <c r="C29" s="2" t="s">
        <v>113</v>
      </c>
      <c r="D29" s="74" t="s">
        <v>7</v>
      </c>
      <c r="E29" s="74">
        <v>1</v>
      </c>
      <c r="F29" s="86"/>
      <c r="G29" s="74">
        <f t="shared" si="1"/>
        <v>0</v>
      </c>
    </row>
    <row r="30" spans="1:7" ht="15.75" x14ac:dyDescent="0.25">
      <c r="A30" s="74">
        <v>6</v>
      </c>
      <c r="B30" s="75" t="s">
        <v>73</v>
      </c>
      <c r="C30" s="75" t="s">
        <v>71</v>
      </c>
      <c r="D30" s="79" t="s">
        <v>20</v>
      </c>
      <c r="E30" s="74">
        <v>5</v>
      </c>
      <c r="F30" s="86"/>
      <c r="G30" s="74">
        <f t="shared" si="1"/>
        <v>0</v>
      </c>
    </row>
    <row r="31" spans="1:7" ht="15.75" x14ac:dyDescent="0.25">
      <c r="A31" s="74">
        <v>7</v>
      </c>
      <c r="B31" s="75" t="s">
        <v>73</v>
      </c>
      <c r="C31" s="75" t="s">
        <v>72</v>
      </c>
      <c r="D31" s="79" t="s">
        <v>20</v>
      </c>
      <c r="E31" s="74">
        <v>3</v>
      </c>
      <c r="F31" s="86"/>
      <c r="G31" s="74">
        <f t="shared" si="1"/>
        <v>0</v>
      </c>
    </row>
    <row r="32" spans="1:7" ht="15.75" x14ac:dyDescent="0.25">
      <c r="A32" s="74">
        <v>8</v>
      </c>
      <c r="B32" s="77" t="s">
        <v>127</v>
      </c>
      <c r="C32" s="75" t="s">
        <v>126</v>
      </c>
      <c r="D32" s="79" t="s">
        <v>7</v>
      </c>
      <c r="E32" s="74">
        <v>1</v>
      </c>
      <c r="F32" s="86"/>
      <c r="G32" s="74">
        <f t="shared" si="1"/>
        <v>0</v>
      </c>
    </row>
    <row r="33" spans="1:7" ht="141.75" x14ac:dyDescent="0.25">
      <c r="A33" s="74">
        <v>9</v>
      </c>
      <c r="B33" s="77" t="s">
        <v>74</v>
      </c>
      <c r="C33" s="41" t="s">
        <v>121</v>
      </c>
      <c r="D33" s="79" t="s">
        <v>7</v>
      </c>
      <c r="E33" s="74">
        <v>1</v>
      </c>
      <c r="F33" s="86"/>
      <c r="G33" s="74">
        <f t="shared" si="1"/>
        <v>0</v>
      </c>
    </row>
    <row r="34" spans="1:7" ht="31.5" x14ac:dyDescent="0.25">
      <c r="A34" s="74">
        <v>10</v>
      </c>
      <c r="B34" s="75" t="s">
        <v>32</v>
      </c>
      <c r="C34" s="79" t="s">
        <v>19</v>
      </c>
      <c r="D34" s="74" t="s">
        <v>7</v>
      </c>
      <c r="E34" s="74">
        <v>1</v>
      </c>
      <c r="F34" s="86"/>
      <c r="G34" s="74">
        <f t="shared" si="1"/>
        <v>0</v>
      </c>
    </row>
    <row r="35" spans="1:7" ht="47.25" x14ac:dyDescent="0.25">
      <c r="A35" s="74">
        <v>11</v>
      </c>
      <c r="B35" s="2" t="s">
        <v>119</v>
      </c>
      <c r="C35" s="41" t="s">
        <v>120</v>
      </c>
      <c r="D35" s="74" t="s">
        <v>7</v>
      </c>
      <c r="E35" s="74">
        <v>1</v>
      </c>
      <c r="F35" s="86"/>
      <c r="G35" s="74">
        <f t="shared" si="1"/>
        <v>0</v>
      </c>
    </row>
    <row r="36" spans="1:7" ht="31.5" x14ac:dyDescent="0.25">
      <c r="A36" s="74">
        <v>12</v>
      </c>
      <c r="B36" s="80" t="s">
        <v>75</v>
      </c>
      <c r="C36" s="41" t="s">
        <v>76</v>
      </c>
      <c r="D36" s="74" t="s">
        <v>7</v>
      </c>
      <c r="E36" s="74">
        <v>1</v>
      </c>
      <c r="F36" s="86"/>
      <c r="G36" s="74">
        <f t="shared" si="1"/>
        <v>0</v>
      </c>
    </row>
    <row r="37" spans="1:7" ht="23.25" x14ac:dyDescent="0.25">
      <c r="A37" s="69" t="s">
        <v>131</v>
      </c>
      <c r="B37" s="70"/>
      <c r="C37" s="70"/>
      <c r="D37" s="70"/>
      <c r="E37" s="70"/>
      <c r="F37" s="71"/>
      <c r="G37" s="81">
        <f>SUM(G25:G36)</f>
        <v>0</v>
      </c>
    </row>
    <row r="38" spans="1:7" ht="23.25" x14ac:dyDescent="0.35">
      <c r="A38" s="69" t="s">
        <v>132</v>
      </c>
      <c r="B38" s="70"/>
      <c r="C38" s="70"/>
      <c r="D38" s="70"/>
      <c r="E38" s="70"/>
      <c r="F38" s="71"/>
      <c r="G38" s="82">
        <f>+G37+G23+G17</f>
        <v>0</v>
      </c>
    </row>
  </sheetData>
  <sheetProtection algorithmName="SHA-512" hashValue="Avzp7b3xGSQiU716gDp7JuuuYgZ95iXJ9yQmxT7mC4HSkDsYzA9pbsmywi5qCopovwbrZ1ZlDP/YWnqVrvEi7A==" saltValue="QNRwt794FRR0OGfisjzB/w==" spinCount="100000" sheet="1" objects="1" scenarios="1" selectLockedCells="1"/>
  <mergeCells count="21">
    <mergeCell ref="A37:F37"/>
    <mergeCell ref="A23:F23"/>
    <mergeCell ref="A17:F17"/>
    <mergeCell ref="B2:G2"/>
    <mergeCell ref="B4:G4"/>
    <mergeCell ref="B3:G3"/>
    <mergeCell ref="A1:G1"/>
    <mergeCell ref="A24:F24"/>
    <mergeCell ref="B5:G5"/>
    <mergeCell ref="A6:A7"/>
    <mergeCell ref="B6:B7"/>
    <mergeCell ref="C6:C7"/>
    <mergeCell ref="D6:D7"/>
    <mergeCell ref="E6:E7"/>
    <mergeCell ref="A18:F18"/>
    <mergeCell ref="B19:B20"/>
    <mergeCell ref="C19:C20"/>
    <mergeCell ref="D19:D20"/>
    <mergeCell ref="E19:E20"/>
    <mergeCell ref="A19:A20"/>
    <mergeCell ref="A38:F38"/>
  </mergeCells>
  <conditionalFormatting sqref="C25">
    <cfRule type="duplicateValues" dxfId="0" priority="2"/>
  </conditionalFormatting>
  <pageMargins left="0.25" right="0.25" top="0.75" bottom="0.75" header="0.3" footer="0.3"/>
  <pageSetup paperSize="9" scale="4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73"/>
  <sheetViews>
    <sheetView view="pageBreakPreview" topLeftCell="A52" zoomScaleNormal="100" zoomScaleSheetLayoutView="100" workbookViewId="0">
      <selection activeCell="A52" sqref="A1:XFD1048576"/>
    </sheetView>
  </sheetViews>
  <sheetFormatPr defaultRowHeight="15" x14ac:dyDescent="0.25"/>
  <cols>
    <col min="1" max="1" width="5.5703125" style="7" bestFit="1" customWidth="1"/>
    <col min="2" max="2" width="82.85546875" style="7" customWidth="1"/>
    <col min="3" max="5" width="9.140625" style="7"/>
    <col min="6" max="6" width="14.140625" style="7" customWidth="1"/>
    <col min="7" max="8" width="9.140625" style="7"/>
    <col min="9" max="9" width="9.140625" style="7" customWidth="1"/>
    <col min="10" max="16384" width="9.140625" style="7"/>
  </cols>
  <sheetData>
    <row r="1" spans="1:17" ht="31.5" x14ac:dyDescent="0.25">
      <c r="A1" s="87" t="s">
        <v>10</v>
      </c>
      <c r="B1" s="87" t="s">
        <v>11</v>
      </c>
      <c r="C1" s="87" t="s">
        <v>12</v>
      </c>
      <c r="D1" s="87" t="s">
        <v>13</v>
      </c>
      <c r="E1" s="87" t="s">
        <v>14</v>
      </c>
      <c r="F1" s="87" t="s">
        <v>15</v>
      </c>
      <c r="G1" s="87" t="s">
        <v>16</v>
      </c>
      <c r="H1" s="87" t="s">
        <v>1</v>
      </c>
      <c r="I1" s="87" t="s">
        <v>17</v>
      </c>
      <c r="J1" s="6"/>
      <c r="K1" s="6"/>
      <c r="L1" s="6"/>
      <c r="M1" s="6"/>
      <c r="N1" s="6"/>
      <c r="O1" s="6"/>
      <c r="P1" s="6"/>
      <c r="Q1" s="6"/>
    </row>
    <row r="2" spans="1:17" ht="15.75" x14ac:dyDescent="0.25">
      <c r="A2" s="88" t="s">
        <v>42</v>
      </c>
      <c r="B2" s="89" t="s">
        <v>43</v>
      </c>
      <c r="C2" s="90"/>
      <c r="D2" s="91"/>
      <c r="E2" s="91"/>
      <c r="F2" s="91"/>
      <c r="G2" s="91"/>
      <c r="H2" s="91"/>
      <c r="I2" s="92"/>
      <c r="J2" s="6"/>
      <c r="K2" s="6"/>
      <c r="L2" s="6"/>
      <c r="M2" s="6"/>
      <c r="N2" s="6"/>
      <c r="O2" s="6"/>
      <c r="P2" s="6"/>
      <c r="Q2" s="6"/>
    </row>
    <row r="3" spans="1:17" ht="15.75" x14ac:dyDescent="0.25">
      <c r="A3" s="93">
        <v>1</v>
      </c>
      <c r="B3" s="94" t="s">
        <v>95</v>
      </c>
      <c r="C3" s="94"/>
      <c r="D3" s="94"/>
      <c r="E3" s="94"/>
      <c r="F3" s="94"/>
      <c r="G3" s="94"/>
      <c r="H3" s="94"/>
      <c r="I3" s="94"/>
      <c r="J3" s="6"/>
      <c r="K3" s="6"/>
      <c r="L3" s="6"/>
      <c r="M3" s="6"/>
      <c r="N3" s="6"/>
      <c r="O3" s="6"/>
      <c r="P3" s="6"/>
      <c r="Q3" s="6"/>
    </row>
    <row r="4" spans="1:17" ht="15.75" x14ac:dyDescent="0.25">
      <c r="A4" s="95" t="s">
        <v>44</v>
      </c>
      <c r="B4" s="96" t="s">
        <v>49</v>
      </c>
      <c r="C4" s="97">
        <v>2</v>
      </c>
      <c r="D4" s="97">
        <v>7.5</v>
      </c>
      <c r="E4" s="97">
        <v>1</v>
      </c>
      <c r="F4" s="97">
        <v>0.66666666666666663</v>
      </c>
      <c r="G4" s="98">
        <v>10</v>
      </c>
      <c r="H4" s="98" t="s">
        <v>6</v>
      </c>
      <c r="I4" s="98"/>
      <c r="J4" s="6"/>
      <c r="K4" s="6"/>
      <c r="L4" s="6"/>
      <c r="M4" s="6"/>
      <c r="N4" s="6"/>
      <c r="O4" s="6"/>
      <c r="P4" s="6"/>
      <c r="Q4" s="6"/>
    </row>
    <row r="5" spans="1:17" ht="15.75" x14ac:dyDescent="0.25">
      <c r="A5" s="95" t="s">
        <v>45</v>
      </c>
      <c r="B5" s="96" t="s">
        <v>50</v>
      </c>
      <c r="C5" s="97">
        <v>2</v>
      </c>
      <c r="D5" s="97">
        <v>7.5</v>
      </c>
      <c r="E5" s="97">
        <v>1</v>
      </c>
      <c r="F5" s="97">
        <v>0.66666666666666663</v>
      </c>
      <c r="G5" s="98">
        <v>10</v>
      </c>
      <c r="H5" s="98" t="s">
        <v>6</v>
      </c>
      <c r="I5" s="98"/>
      <c r="J5" s="6"/>
      <c r="K5" s="6"/>
      <c r="L5" s="6"/>
      <c r="M5" s="6"/>
      <c r="N5" s="6"/>
      <c r="O5" s="6"/>
      <c r="P5" s="6"/>
      <c r="Q5" s="6"/>
    </row>
    <row r="6" spans="1:17" ht="15.75" x14ac:dyDescent="0.25">
      <c r="A6" s="99"/>
      <c r="B6" s="100"/>
      <c r="C6" s="100"/>
      <c r="D6" s="100"/>
      <c r="E6" s="100"/>
      <c r="F6" s="100"/>
      <c r="G6" s="101">
        <v>20</v>
      </c>
      <c r="H6" s="101" t="s">
        <v>6</v>
      </c>
      <c r="I6" s="98"/>
      <c r="J6" s="6"/>
      <c r="K6" s="6"/>
      <c r="L6" s="6"/>
      <c r="M6" s="6"/>
      <c r="N6" s="6"/>
      <c r="O6" s="6"/>
      <c r="P6" s="6"/>
      <c r="Q6" s="6"/>
    </row>
    <row r="7" spans="1:17" ht="15.75" x14ac:dyDescent="0.25">
      <c r="A7" s="93">
        <v>2</v>
      </c>
      <c r="B7" s="94" t="s">
        <v>94</v>
      </c>
      <c r="C7" s="94"/>
      <c r="D7" s="94"/>
      <c r="E7" s="94"/>
      <c r="F7" s="94"/>
      <c r="G7" s="94"/>
      <c r="H7" s="94"/>
      <c r="I7" s="94"/>
      <c r="J7" s="6"/>
      <c r="K7" s="6"/>
      <c r="L7" s="6"/>
      <c r="M7" s="6"/>
      <c r="N7" s="6"/>
      <c r="O7" s="6"/>
      <c r="P7" s="6"/>
      <c r="Q7" s="6"/>
    </row>
    <row r="8" spans="1:17" ht="15.75" x14ac:dyDescent="0.25">
      <c r="A8" s="102" t="s">
        <v>44</v>
      </c>
      <c r="B8" s="96" t="s">
        <v>51</v>
      </c>
      <c r="C8" s="97">
        <v>2</v>
      </c>
      <c r="D8" s="97">
        <v>7.5</v>
      </c>
      <c r="E8" s="97">
        <v>0.66666666666666663</v>
      </c>
      <c r="F8" s="97">
        <v>1.5</v>
      </c>
      <c r="G8" s="98">
        <v>15</v>
      </c>
      <c r="H8" s="98" t="s">
        <v>6</v>
      </c>
      <c r="I8" s="98"/>
      <c r="J8" s="6"/>
      <c r="K8" s="6"/>
      <c r="L8" s="6"/>
      <c r="M8" s="6"/>
      <c r="N8" s="6"/>
      <c r="O8" s="6"/>
      <c r="P8" s="6"/>
      <c r="Q8" s="6"/>
    </row>
    <row r="9" spans="1:17" ht="15.75" x14ac:dyDescent="0.25">
      <c r="A9" s="102" t="s">
        <v>45</v>
      </c>
      <c r="B9" s="96" t="s">
        <v>93</v>
      </c>
      <c r="C9" s="97">
        <v>2</v>
      </c>
      <c r="D9" s="97">
        <v>7.5</v>
      </c>
      <c r="E9" s="97">
        <v>0.66666666666666663</v>
      </c>
      <c r="F9" s="97">
        <v>1.5</v>
      </c>
      <c r="G9" s="98">
        <v>15</v>
      </c>
      <c r="H9" s="98" t="s">
        <v>6</v>
      </c>
      <c r="I9" s="98"/>
      <c r="J9" s="6"/>
      <c r="K9" s="6"/>
      <c r="L9" s="6"/>
      <c r="M9" s="6"/>
      <c r="N9" s="6"/>
      <c r="O9" s="6"/>
      <c r="P9" s="6"/>
      <c r="Q9" s="6"/>
    </row>
    <row r="10" spans="1:17" ht="15.75" x14ac:dyDescent="0.25">
      <c r="A10" s="102" t="s">
        <v>46</v>
      </c>
      <c r="B10" s="96" t="s">
        <v>92</v>
      </c>
      <c r="C10" s="97">
        <v>2</v>
      </c>
      <c r="D10" s="97">
        <v>7.5</v>
      </c>
      <c r="E10" s="97">
        <v>0.66666666666666663</v>
      </c>
      <c r="F10" s="97">
        <v>7</v>
      </c>
      <c r="G10" s="98">
        <v>69.999999999999986</v>
      </c>
      <c r="H10" s="98" t="s">
        <v>6</v>
      </c>
      <c r="I10" s="98"/>
      <c r="J10" s="6"/>
      <c r="K10" s="6"/>
      <c r="L10" s="6"/>
      <c r="M10" s="6"/>
      <c r="N10" s="6"/>
      <c r="O10" s="6"/>
      <c r="P10" s="6"/>
      <c r="Q10" s="6"/>
    </row>
    <row r="11" spans="1:17" ht="15.75" x14ac:dyDescent="0.25">
      <c r="A11" s="102" t="s">
        <v>48</v>
      </c>
      <c r="B11" s="96" t="s">
        <v>52</v>
      </c>
      <c r="C11" s="97">
        <v>2</v>
      </c>
      <c r="D11" s="97">
        <v>7.5</v>
      </c>
      <c r="E11" s="97">
        <v>0.66666666666666663</v>
      </c>
      <c r="F11" s="97">
        <v>7</v>
      </c>
      <c r="G11" s="98">
        <v>69.999999999999986</v>
      </c>
      <c r="H11" s="98" t="s">
        <v>6</v>
      </c>
      <c r="I11" s="98"/>
      <c r="J11" s="6"/>
      <c r="K11" s="6"/>
      <c r="L11" s="6"/>
      <c r="M11" s="6"/>
      <c r="N11" s="6"/>
      <c r="O11" s="6"/>
      <c r="P11" s="6"/>
      <c r="Q11" s="6"/>
    </row>
    <row r="12" spans="1:17" ht="15.75" x14ac:dyDescent="0.25">
      <c r="A12" s="102" t="s">
        <v>79</v>
      </c>
      <c r="B12" s="96" t="s">
        <v>91</v>
      </c>
      <c r="C12" s="97">
        <v>2</v>
      </c>
      <c r="D12" s="97">
        <v>8</v>
      </c>
      <c r="E12" s="97">
        <v>0.375</v>
      </c>
      <c r="F12" s="97">
        <v>0.5</v>
      </c>
      <c r="G12" s="98">
        <v>3</v>
      </c>
      <c r="H12" s="98" t="s">
        <v>6</v>
      </c>
      <c r="I12" s="98"/>
      <c r="J12" s="6"/>
      <c r="K12" s="6"/>
      <c r="L12" s="6"/>
      <c r="M12" s="6"/>
      <c r="N12" s="6"/>
      <c r="O12" s="6"/>
      <c r="P12" s="6"/>
      <c r="Q12" s="6"/>
    </row>
    <row r="13" spans="1:17" ht="15.75" x14ac:dyDescent="0.25">
      <c r="A13" s="102" t="s">
        <v>80</v>
      </c>
      <c r="B13" s="96" t="s">
        <v>53</v>
      </c>
      <c r="C13" s="97">
        <v>2</v>
      </c>
      <c r="D13" s="97">
        <v>8</v>
      </c>
      <c r="E13" s="97">
        <v>0.375</v>
      </c>
      <c r="F13" s="97">
        <v>0.5</v>
      </c>
      <c r="G13" s="98">
        <v>3</v>
      </c>
      <c r="H13" s="98" t="s">
        <v>6</v>
      </c>
      <c r="I13" s="98"/>
      <c r="J13" s="6"/>
      <c r="K13" s="6"/>
      <c r="L13" s="6"/>
      <c r="M13" s="6"/>
      <c r="N13" s="6"/>
      <c r="O13" s="6"/>
      <c r="P13" s="6"/>
      <c r="Q13" s="6"/>
    </row>
    <row r="14" spans="1:17" ht="15.75" x14ac:dyDescent="0.25">
      <c r="A14" s="99"/>
      <c r="B14" s="100"/>
      <c r="C14" s="100"/>
      <c r="D14" s="100"/>
      <c r="E14" s="100"/>
      <c r="F14" s="100"/>
      <c r="G14" s="101">
        <v>175.99999999999997</v>
      </c>
      <c r="H14" s="101" t="s">
        <v>6</v>
      </c>
      <c r="I14" s="98"/>
      <c r="J14" s="6"/>
      <c r="K14" s="6"/>
      <c r="L14" s="6"/>
      <c r="M14" s="6"/>
      <c r="N14" s="6"/>
      <c r="O14" s="6"/>
      <c r="P14" s="6"/>
      <c r="Q14" s="6"/>
    </row>
    <row r="15" spans="1:17" ht="15.75" x14ac:dyDescent="0.25">
      <c r="A15" s="93">
        <v>3</v>
      </c>
      <c r="B15" s="94" t="s">
        <v>114</v>
      </c>
      <c r="C15" s="94"/>
      <c r="D15" s="94"/>
      <c r="E15" s="94"/>
      <c r="F15" s="94"/>
      <c r="G15" s="94"/>
      <c r="H15" s="94"/>
      <c r="I15" s="94"/>
      <c r="J15" s="6"/>
      <c r="K15" s="6"/>
      <c r="L15" s="6"/>
      <c r="M15" s="6"/>
      <c r="N15" s="6"/>
      <c r="O15" s="6"/>
      <c r="P15" s="6"/>
      <c r="Q15" s="6"/>
    </row>
    <row r="16" spans="1:17" ht="15.75" x14ac:dyDescent="0.25">
      <c r="A16" s="99" t="s">
        <v>44</v>
      </c>
      <c r="B16" s="103" t="s">
        <v>115</v>
      </c>
      <c r="C16" s="104">
        <v>4</v>
      </c>
      <c r="D16" s="104">
        <v>6</v>
      </c>
      <c r="E16" s="104"/>
      <c r="F16" s="104">
        <v>7</v>
      </c>
      <c r="G16" s="96">
        <v>168</v>
      </c>
      <c r="H16" s="104" t="s">
        <v>28</v>
      </c>
      <c r="I16" s="105"/>
      <c r="J16" s="6"/>
      <c r="K16" s="6"/>
      <c r="L16" s="6"/>
      <c r="M16" s="6"/>
      <c r="N16" s="6"/>
      <c r="O16" s="6"/>
      <c r="P16" s="6"/>
      <c r="Q16" s="6"/>
    </row>
    <row r="17" spans="1:17" ht="15.75" x14ac:dyDescent="0.25">
      <c r="A17" s="99"/>
      <c r="B17" s="105" t="s">
        <v>116</v>
      </c>
      <c r="C17" s="106"/>
      <c r="D17" s="106"/>
      <c r="E17" s="106"/>
      <c r="F17" s="105"/>
      <c r="G17" s="107">
        <v>148.625</v>
      </c>
      <c r="H17" s="106" t="s">
        <v>28</v>
      </c>
      <c r="I17" s="105"/>
      <c r="J17" s="6"/>
      <c r="K17" s="6"/>
      <c r="L17" s="6"/>
      <c r="M17" s="6"/>
      <c r="N17" s="6"/>
      <c r="O17" s="6"/>
      <c r="P17" s="6"/>
      <c r="Q17" s="6"/>
    </row>
    <row r="18" spans="1:17" ht="15.75" x14ac:dyDescent="0.25">
      <c r="A18" s="99" t="s">
        <v>44</v>
      </c>
      <c r="B18" s="103" t="s">
        <v>54</v>
      </c>
      <c r="C18" s="104">
        <v>1</v>
      </c>
      <c r="D18" s="104">
        <v>3.5</v>
      </c>
      <c r="E18" s="104">
        <v>0.75</v>
      </c>
      <c r="F18" s="104">
        <v>7</v>
      </c>
      <c r="G18" s="108">
        <v>18.375</v>
      </c>
      <c r="H18" s="104" t="s">
        <v>6</v>
      </c>
      <c r="I18" s="98"/>
      <c r="J18" s="6"/>
      <c r="K18" s="6"/>
      <c r="L18" s="6"/>
      <c r="M18" s="6"/>
      <c r="N18" s="6"/>
      <c r="O18" s="6"/>
      <c r="P18" s="6"/>
      <c r="Q18" s="6"/>
    </row>
    <row r="19" spans="1:17" ht="15.75" x14ac:dyDescent="0.25">
      <c r="A19" s="99" t="s">
        <v>45</v>
      </c>
      <c r="B19" s="103" t="s">
        <v>55</v>
      </c>
      <c r="C19" s="104">
        <v>1</v>
      </c>
      <c r="D19" s="104">
        <v>1</v>
      </c>
      <c r="E19" s="104">
        <v>1</v>
      </c>
      <c r="F19" s="104">
        <v>1</v>
      </c>
      <c r="G19" s="108">
        <v>1</v>
      </c>
      <c r="H19" s="104" t="s">
        <v>6</v>
      </c>
      <c r="I19" s="98"/>
      <c r="J19" s="6"/>
      <c r="K19" s="6"/>
      <c r="L19" s="6"/>
      <c r="M19" s="6"/>
      <c r="N19" s="6"/>
      <c r="O19" s="6"/>
      <c r="P19" s="6"/>
      <c r="Q19" s="6"/>
    </row>
    <row r="20" spans="1:17" ht="15.75" x14ac:dyDescent="0.25">
      <c r="A20" s="99"/>
      <c r="B20" s="109"/>
      <c r="C20" s="109"/>
      <c r="D20" s="109"/>
      <c r="E20" s="109"/>
      <c r="F20" s="109"/>
      <c r="G20" s="107">
        <v>19.375</v>
      </c>
      <c r="H20" s="106" t="s">
        <v>6</v>
      </c>
      <c r="I20" s="98"/>
      <c r="J20" s="6"/>
      <c r="K20" s="6"/>
      <c r="L20" s="6"/>
      <c r="M20" s="6"/>
      <c r="N20" s="6"/>
      <c r="O20" s="6"/>
      <c r="P20" s="6"/>
      <c r="Q20" s="6"/>
    </row>
    <row r="21" spans="1:17" ht="15.75" x14ac:dyDescent="0.25">
      <c r="A21" s="99"/>
      <c r="B21" s="109" t="s">
        <v>99</v>
      </c>
      <c r="C21" s="109"/>
      <c r="D21" s="109"/>
      <c r="E21" s="109"/>
      <c r="F21" s="109"/>
      <c r="G21" s="110">
        <v>176.62499999999997</v>
      </c>
      <c r="H21" s="104" t="s">
        <v>6</v>
      </c>
      <c r="I21" s="98"/>
      <c r="J21" s="6"/>
      <c r="K21" s="6"/>
      <c r="L21" s="6"/>
      <c r="M21" s="6"/>
      <c r="N21" s="6"/>
      <c r="O21" s="6"/>
      <c r="P21" s="6"/>
      <c r="Q21" s="6"/>
    </row>
    <row r="22" spans="1:17" ht="15.75" x14ac:dyDescent="0.25">
      <c r="A22" s="99"/>
      <c r="B22" s="111" t="s">
        <v>98</v>
      </c>
      <c r="C22" s="112"/>
      <c r="D22" s="112"/>
      <c r="E22" s="112"/>
      <c r="F22" s="113"/>
      <c r="G22" s="114">
        <v>176.625</v>
      </c>
      <c r="H22" s="104" t="s">
        <v>6</v>
      </c>
      <c r="I22" s="115"/>
      <c r="J22" s="6"/>
      <c r="K22" s="6"/>
      <c r="L22" s="6"/>
      <c r="M22" s="6"/>
      <c r="N22" s="6"/>
      <c r="O22" s="6"/>
      <c r="P22" s="6"/>
      <c r="Q22" s="6"/>
    </row>
    <row r="23" spans="1:17" ht="15.75" x14ac:dyDescent="0.25">
      <c r="A23" s="116">
        <v>4</v>
      </c>
      <c r="B23" s="117" t="s">
        <v>83</v>
      </c>
      <c r="C23" s="117"/>
      <c r="D23" s="117"/>
      <c r="E23" s="117"/>
      <c r="F23" s="117"/>
      <c r="G23" s="117"/>
      <c r="H23" s="117"/>
      <c r="I23" s="117"/>
      <c r="J23" s="6"/>
      <c r="K23" s="6"/>
      <c r="L23" s="6"/>
      <c r="M23" s="6"/>
      <c r="N23" s="6"/>
      <c r="O23" s="6"/>
      <c r="P23" s="6"/>
      <c r="Q23" s="6"/>
    </row>
    <row r="24" spans="1:17" ht="15.75" x14ac:dyDescent="0.25">
      <c r="A24" s="99" t="s">
        <v>44</v>
      </c>
      <c r="B24" s="96" t="s">
        <v>84</v>
      </c>
      <c r="C24" s="97">
        <v>4</v>
      </c>
      <c r="D24" s="97">
        <v>7.5</v>
      </c>
      <c r="E24" s="97">
        <v>0.75</v>
      </c>
      <c r="F24" s="97">
        <v>0.5</v>
      </c>
      <c r="G24" s="98">
        <v>11.25</v>
      </c>
      <c r="H24" s="98" t="s">
        <v>6</v>
      </c>
      <c r="I24" s="98"/>
      <c r="J24" s="6"/>
      <c r="K24" s="6"/>
      <c r="L24" s="6"/>
      <c r="M24" s="6"/>
      <c r="N24" s="6"/>
      <c r="O24" s="6"/>
      <c r="P24" s="6"/>
      <c r="Q24" s="6"/>
    </row>
    <row r="25" spans="1:17" ht="15.75" x14ac:dyDescent="0.25">
      <c r="A25" s="99" t="s">
        <v>45</v>
      </c>
      <c r="B25" s="96" t="s">
        <v>56</v>
      </c>
      <c r="C25" s="97">
        <v>1</v>
      </c>
      <c r="D25" s="97">
        <v>8</v>
      </c>
      <c r="E25" s="97">
        <v>0.75</v>
      </c>
      <c r="F25" s="97">
        <v>0.5</v>
      </c>
      <c r="G25" s="98">
        <v>3</v>
      </c>
      <c r="H25" s="98" t="s">
        <v>6</v>
      </c>
      <c r="I25" s="98"/>
      <c r="J25" s="6"/>
      <c r="K25" s="6"/>
      <c r="L25" s="6"/>
      <c r="M25" s="6"/>
      <c r="N25" s="6"/>
      <c r="O25" s="6"/>
      <c r="P25" s="6"/>
      <c r="Q25" s="6"/>
    </row>
    <row r="26" spans="1:17" ht="15.75" x14ac:dyDescent="0.25">
      <c r="A26" s="99"/>
      <c r="B26" s="96"/>
      <c r="C26" s="97"/>
      <c r="D26" s="97"/>
      <c r="E26" s="97"/>
      <c r="F26" s="97"/>
      <c r="G26" s="98">
        <v>14.25</v>
      </c>
      <c r="H26" s="98" t="s">
        <v>6</v>
      </c>
      <c r="I26" s="98"/>
      <c r="J26" s="6"/>
      <c r="K26" s="6"/>
      <c r="L26" s="6"/>
      <c r="M26" s="6"/>
      <c r="N26" s="6"/>
      <c r="O26" s="6"/>
      <c r="P26" s="6"/>
      <c r="Q26" s="6"/>
    </row>
    <row r="27" spans="1:17" ht="15.75" x14ac:dyDescent="0.25">
      <c r="A27" s="116">
        <v>5</v>
      </c>
      <c r="B27" s="118" t="s">
        <v>82</v>
      </c>
      <c r="C27" s="119"/>
      <c r="D27" s="119"/>
      <c r="E27" s="119"/>
      <c r="F27" s="119"/>
      <c r="G27" s="119"/>
      <c r="H27" s="119"/>
      <c r="I27" s="119"/>
      <c r="J27" s="6"/>
      <c r="K27" s="6"/>
      <c r="L27" s="6"/>
      <c r="M27" s="6"/>
      <c r="N27" s="6"/>
      <c r="O27" s="6"/>
      <c r="P27" s="6"/>
      <c r="Q27" s="6"/>
    </row>
    <row r="28" spans="1:17" ht="15.75" x14ac:dyDescent="0.25">
      <c r="A28" s="120">
        <v>1</v>
      </c>
      <c r="B28" s="121" t="s">
        <v>112</v>
      </c>
      <c r="C28" s="120">
        <v>4</v>
      </c>
      <c r="D28" s="120">
        <v>6</v>
      </c>
      <c r="E28" s="120">
        <v>1</v>
      </c>
      <c r="F28" s="97">
        <v>0.83333333333333337</v>
      </c>
      <c r="G28" s="120">
        <v>20</v>
      </c>
      <c r="H28" s="120" t="s">
        <v>6</v>
      </c>
      <c r="I28" s="122"/>
      <c r="J28" s="6"/>
      <c r="K28" s="6"/>
      <c r="L28" s="6"/>
      <c r="M28" s="6"/>
      <c r="N28" s="6"/>
      <c r="O28" s="6"/>
      <c r="P28" s="6"/>
      <c r="Q28" s="6"/>
    </row>
    <row r="29" spans="1:17" ht="15.75" x14ac:dyDescent="0.25">
      <c r="A29" s="102">
        <v>2</v>
      </c>
      <c r="B29" s="96" t="s">
        <v>81</v>
      </c>
      <c r="C29" s="104">
        <v>1</v>
      </c>
      <c r="D29" s="104">
        <v>6</v>
      </c>
      <c r="E29" s="104">
        <v>6</v>
      </c>
      <c r="F29" s="104">
        <v>0.33</v>
      </c>
      <c r="G29" s="104">
        <v>11.879999999999999</v>
      </c>
      <c r="H29" s="104" t="s">
        <v>58</v>
      </c>
      <c r="I29" s="105"/>
      <c r="J29" s="6"/>
      <c r="K29" s="6"/>
      <c r="L29" s="6"/>
      <c r="M29" s="6"/>
      <c r="N29" s="6"/>
      <c r="O29" s="6"/>
      <c r="P29" s="6"/>
      <c r="Q29" s="6"/>
    </row>
    <row r="30" spans="1:17" ht="15.75" x14ac:dyDescent="0.25">
      <c r="A30" s="102">
        <v>3</v>
      </c>
      <c r="B30" s="96" t="s">
        <v>47</v>
      </c>
      <c r="C30" s="104">
        <v>1</v>
      </c>
      <c r="D30" s="104">
        <v>3</v>
      </c>
      <c r="E30" s="104">
        <v>6</v>
      </c>
      <c r="F30" s="104">
        <v>0.75</v>
      </c>
      <c r="G30" s="104">
        <v>13.5</v>
      </c>
      <c r="H30" s="104" t="s">
        <v>6</v>
      </c>
      <c r="I30" s="115"/>
      <c r="J30" s="6"/>
      <c r="K30" s="6"/>
      <c r="L30" s="6"/>
      <c r="M30" s="6"/>
      <c r="N30" s="6"/>
      <c r="O30" s="6"/>
      <c r="P30" s="6"/>
      <c r="Q30" s="6"/>
    </row>
    <row r="31" spans="1:17" ht="15.75" x14ac:dyDescent="0.25">
      <c r="A31" s="95"/>
      <c r="B31" s="123" t="s">
        <v>57</v>
      </c>
      <c r="C31" s="123"/>
      <c r="D31" s="123"/>
      <c r="E31" s="123"/>
      <c r="F31" s="123"/>
      <c r="G31" s="124">
        <v>45.379999999999995</v>
      </c>
      <c r="H31" s="106" t="s">
        <v>6</v>
      </c>
      <c r="I31" s="115"/>
      <c r="J31" s="6"/>
      <c r="K31" s="6"/>
      <c r="L31" s="6"/>
      <c r="M31" s="6"/>
      <c r="N31" s="6"/>
      <c r="O31" s="6"/>
      <c r="P31" s="6"/>
      <c r="Q31" s="6"/>
    </row>
    <row r="32" spans="1:17" ht="15.75" x14ac:dyDescent="0.25">
      <c r="A32" s="116">
        <v>6</v>
      </c>
      <c r="B32" s="118" t="s">
        <v>103</v>
      </c>
      <c r="C32" s="119"/>
      <c r="D32" s="119"/>
      <c r="E32" s="119"/>
      <c r="F32" s="119"/>
      <c r="G32" s="119"/>
      <c r="H32" s="119"/>
      <c r="I32" s="119"/>
      <c r="J32" s="6"/>
      <c r="K32" s="6"/>
      <c r="L32" s="6"/>
      <c r="M32" s="6"/>
      <c r="N32" s="6"/>
      <c r="O32" s="6"/>
      <c r="P32" s="6"/>
      <c r="Q32" s="6"/>
    </row>
    <row r="33" spans="1:17" ht="15.75" x14ac:dyDescent="0.25">
      <c r="A33" s="95" t="s">
        <v>44</v>
      </c>
      <c r="B33" s="103" t="s">
        <v>104</v>
      </c>
      <c r="C33" s="104">
        <v>1</v>
      </c>
      <c r="D33" s="104">
        <v>3.5</v>
      </c>
      <c r="E33" s="104"/>
      <c r="F33" s="104">
        <v>7</v>
      </c>
      <c r="G33" s="104">
        <v>24.5</v>
      </c>
      <c r="H33" s="104" t="s">
        <v>28</v>
      </c>
      <c r="I33" s="115"/>
      <c r="J33" s="6"/>
      <c r="K33" s="6"/>
      <c r="L33" s="6"/>
      <c r="M33" s="6"/>
      <c r="N33" s="6"/>
      <c r="O33" s="6"/>
      <c r="P33" s="6"/>
      <c r="Q33" s="6"/>
    </row>
    <row r="34" spans="1:17" ht="15.75" x14ac:dyDescent="0.25">
      <c r="A34" s="95"/>
      <c r="B34" s="103"/>
      <c r="C34" s="104"/>
      <c r="D34" s="104"/>
      <c r="E34" s="125"/>
      <c r="F34" s="104"/>
      <c r="G34" s="106">
        <v>24.5</v>
      </c>
      <c r="H34" s="104" t="s">
        <v>59</v>
      </c>
      <c r="I34" s="115"/>
      <c r="J34" s="6"/>
      <c r="K34" s="6"/>
      <c r="L34" s="6"/>
      <c r="M34" s="6"/>
      <c r="N34" s="6"/>
      <c r="O34" s="6"/>
      <c r="P34" s="6"/>
      <c r="Q34" s="6"/>
    </row>
    <row r="35" spans="1:17" ht="15.75" x14ac:dyDescent="0.25">
      <c r="A35" s="93">
        <v>7</v>
      </c>
      <c r="B35" s="118" t="s">
        <v>60</v>
      </c>
      <c r="C35" s="119"/>
      <c r="D35" s="119"/>
      <c r="E35" s="119"/>
      <c r="F35" s="119"/>
      <c r="G35" s="119"/>
      <c r="H35" s="126"/>
      <c r="I35" s="127"/>
      <c r="J35" s="6"/>
      <c r="K35" s="6"/>
      <c r="L35" s="6"/>
      <c r="M35" s="6"/>
      <c r="N35" s="6"/>
      <c r="O35" s="6"/>
      <c r="P35" s="6"/>
      <c r="Q35" s="6"/>
    </row>
    <row r="36" spans="1:17" ht="15.75" x14ac:dyDescent="0.25">
      <c r="A36" s="128"/>
      <c r="B36" s="121" t="s">
        <v>110</v>
      </c>
      <c r="C36" s="120">
        <v>1</v>
      </c>
      <c r="D36" s="120">
        <v>6</v>
      </c>
      <c r="E36" s="120">
        <v>4</v>
      </c>
      <c r="F36" s="120">
        <v>5</v>
      </c>
      <c r="G36" s="120">
        <v>120</v>
      </c>
      <c r="H36" s="129" t="s">
        <v>6</v>
      </c>
      <c r="I36" s="130"/>
      <c r="J36" s="6"/>
      <c r="K36" s="6"/>
      <c r="L36" s="6"/>
      <c r="M36" s="6"/>
      <c r="N36" s="6"/>
      <c r="O36" s="6"/>
      <c r="P36" s="6"/>
      <c r="Q36" s="6"/>
    </row>
    <row r="37" spans="1:17" ht="15.75" x14ac:dyDescent="0.25">
      <c r="A37" s="128"/>
      <c r="B37" s="121" t="s">
        <v>111</v>
      </c>
      <c r="C37" s="120">
        <v>4</v>
      </c>
      <c r="D37" s="120">
        <v>6</v>
      </c>
      <c r="E37" s="120">
        <v>1</v>
      </c>
      <c r="F37" s="104">
        <v>1.5</v>
      </c>
      <c r="G37" s="120">
        <v>36</v>
      </c>
      <c r="H37" s="129" t="s">
        <v>6</v>
      </c>
      <c r="I37" s="130"/>
      <c r="J37" s="6"/>
      <c r="K37" s="6"/>
      <c r="L37" s="6"/>
      <c r="M37" s="6"/>
      <c r="N37" s="6"/>
      <c r="O37" s="6"/>
      <c r="P37" s="6"/>
      <c r="Q37" s="6"/>
    </row>
    <row r="38" spans="1:17" ht="15.75" x14ac:dyDescent="0.25">
      <c r="A38" s="104"/>
      <c r="B38" s="131" t="s">
        <v>61</v>
      </c>
      <c r="C38" s="132">
        <v>1</v>
      </c>
      <c r="D38" s="132">
        <v>7</v>
      </c>
      <c r="E38" s="132">
        <v>4</v>
      </c>
      <c r="F38" s="132">
        <v>0.33</v>
      </c>
      <c r="G38" s="132">
        <v>9.24</v>
      </c>
      <c r="H38" s="132" t="s">
        <v>58</v>
      </c>
      <c r="I38" s="97"/>
      <c r="J38" s="6"/>
      <c r="K38" s="6"/>
      <c r="L38" s="6"/>
      <c r="M38" s="6"/>
      <c r="N38" s="6"/>
      <c r="O38" s="6"/>
      <c r="P38" s="6"/>
      <c r="Q38" s="6"/>
    </row>
    <row r="39" spans="1:17" ht="15.75" x14ac:dyDescent="0.25">
      <c r="A39" s="104"/>
      <c r="B39" s="131" t="s">
        <v>100</v>
      </c>
      <c r="C39" s="132">
        <v>2</v>
      </c>
      <c r="D39" s="132">
        <v>6</v>
      </c>
      <c r="E39" s="97">
        <v>0.375</v>
      </c>
      <c r="F39" s="132">
        <v>5</v>
      </c>
      <c r="G39" s="132">
        <v>22.5</v>
      </c>
      <c r="H39" s="132" t="s">
        <v>58</v>
      </c>
      <c r="I39" s="97"/>
      <c r="J39" s="6"/>
      <c r="K39" s="6"/>
      <c r="L39" s="6"/>
      <c r="M39" s="6"/>
      <c r="N39" s="6"/>
      <c r="O39" s="6"/>
      <c r="P39" s="6"/>
      <c r="Q39" s="6"/>
    </row>
    <row r="40" spans="1:17" ht="15.75" x14ac:dyDescent="0.25">
      <c r="A40" s="104"/>
      <c r="B40" s="131" t="s">
        <v>100</v>
      </c>
      <c r="C40" s="132">
        <v>2</v>
      </c>
      <c r="D40" s="132">
        <v>4</v>
      </c>
      <c r="E40" s="97">
        <v>0.375</v>
      </c>
      <c r="F40" s="132">
        <v>5</v>
      </c>
      <c r="G40" s="132">
        <v>15</v>
      </c>
      <c r="H40" s="132" t="s">
        <v>58</v>
      </c>
      <c r="I40" s="97"/>
      <c r="J40" s="6"/>
      <c r="K40" s="6"/>
      <c r="L40" s="6"/>
      <c r="M40" s="6"/>
      <c r="N40" s="6"/>
      <c r="O40" s="6"/>
      <c r="P40" s="6"/>
      <c r="Q40" s="6"/>
    </row>
    <row r="41" spans="1:17" ht="15.75" x14ac:dyDescent="0.25">
      <c r="A41" s="104"/>
      <c r="B41" s="131" t="s">
        <v>101</v>
      </c>
      <c r="C41" s="132">
        <v>2</v>
      </c>
      <c r="D41" s="132">
        <v>4</v>
      </c>
      <c r="E41" s="97">
        <v>0.375</v>
      </c>
      <c r="F41" s="132">
        <v>5</v>
      </c>
      <c r="G41" s="132">
        <v>15</v>
      </c>
      <c r="H41" s="132" t="s">
        <v>58</v>
      </c>
      <c r="I41" s="97"/>
      <c r="J41" s="6"/>
      <c r="K41" s="6"/>
      <c r="L41" s="6"/>
      <c r="M41" s="6"/>
      <c r="N41" s="6"/>
      <c r="O41" s="6"/>
      <c r="P41" s="6"/>
      <c r="Q41" s="6"/>
    </row>
    <row r="42" spans="1:17" ht="15.75" x14ac:dyDescent="0.25">
      <c r="A42" s="104"/>
      <c r="B42" s="131" t="s">
        <v>106</v>
      </c>
      <c r="C42" s="132">
        <v>1</v>
      </c>
      <c r="D42" s="132">
        <v>8</v>
      </c>
      <c r="E42" s="132">
        <v>8</v>
      </c>
      <c r="F42" s="132">
        <v>0.25</v>
      </c>
      <c r="G42" s="132">
        <v>16</v>
      </c>
      <c r="H42" s="132" t="s">
        <v>58</v>
      </c>
      <c r="I42" s="97"/>
      <c r="J42" s="6"/>
      <c r="K42" s="6"/>
      <c r="L42" s="6"/>
      <c r="M42" s="6"/>
      <c r="N42" s="6"/>
      <c r="O42" s="6"/>
      <c r="P42" s="6"/>
      <c r="Q42" s="6"/>
    </row>
    <row r="43" spans="1:17" ht="15.75" x14ac:dyDescent="0.25">
      <c r="A43" s="104"/>
      <c r="B43" s="131" t="s">
        <v>107</v>
      </c>
      <c r="C43" s="132">
        <v>1</v>
      </c>
      <c r="D43" s="132">
        <v>7</v>
      </c>
      <c r="E43" s="132">
        <v>4.5</v>
      </c>
      <c r="F43" s="132">
        <v>0.25</v>
      </c>
      <c r="G43" s="132">
        <v>7.875</v>
      </c>
      <c r="H43" s="132" t="s">
        <v>58</v>
      </c>
      <c r="I43" s="97"/>
      <c r="J43" s="6"/>
      <c r="K43" s="6"/>
      <c r="L43" s="6"/>
      <c r="M43" s="6"/>
      <c r="N43" s="6"/>
      <c r="O43" s="6"/>
      <c r="P43" s="6"/>
      <c r="Q43" s="6"/>
    </row>
    <row r="44" spans="1:17" ht="15.75" x14ac:dyDescent="0.25">
      <c r="A44" s="133">
        <v>8</v>
      </c>
      <c r="B44" s="134" t="s">
        <v>34</v>
      </c>
      <c r="C44" s="135"/>
      <c r="D44" s="135"/>
      <c r="E44" s="135"/>
      <c r="F44" s="135"/>
      <c r="G44" s="135"/>
      <c r="H44" s="135"/>
      <c r="I44" s="136"/>
      <c r="J44" s="6"/>
      <c r="K44" s="6"/>
      <c r="L44" s="6"/>
      <c r="M44" s="6"/>
      <c r="N44" s="6"/>
      <c r="O44" s="6"/>
      <c r="P44" s="6"/>
      <c r="Q44" s="6"/>
    </row>
    <row r="45" spans="1:17" ht="15.75" x14ac:dyDescent="0.25">
      <c r="A45" s="137">
        <v>7.1</v>
      </c>
      <c r="B45" s="138" t="s">
        <v>62</v>
      </c>
      <c r="C45" s="139"/>
      <c r="D45" s="139"/>
      <c r="E45" s="139"/>
      <c r="F45" s="139"/>
      <c r="G45" s="139"/>
      <c r="H45" s="139"/>
      <c r="I45" s="140"/>
      <c r="J45" s="6"/>
      <c r="K45" s="6"/>
      <c r="L45" s="6"/>
      <c r="M45" s="6"/>
      <c r="N45" s="6"/>
      <c r="O45" s="6"/>
      <c r="P45" s="6"/>
      <c r="Q45" s="6"/>
    </row>
    <row r="46" spans="1:17" ht="15.75" x14ac:dyDescent="0.25">
      <c r="A46" s="137"/>
      <c r="B46" s="141" t="s">
        <v>63</v>
      </c>
      <c r="C46" s="141"/>
      <c r="D46" s="141"/>
      <c r="E46" s="141"/>
      <c r="F46" s="141"/>
      <c r="G46" s="141">
        <v>1</v>
      </c>
      <c r="H46" s="141" t="s">
        <v>38</v>
      </c>
      <c r="I46" s="141"/>
      <c r="J46" s="6"/>
      <c r="K46" s="6"/>
      <c r="L46" s="6"/>
      <c r="M46" s="6"/>
      <c r="N46" s="6"/>
      <c r="O46" s="6"/>
      <c r="P46" s="6"/>
      <c r="Q46" s="6"/>
    </row>
    <row r="47" spans="1:17" ht="15.75" x14ac:dyDescent="0.25">
      <c r="A47" s="137">
        <v>7.2</v>
      </c>
      <c r="B47" s="142" t="s">
        <v>90</v>
      </c>
      <c r="C47" s="142"/>
      <c r="D47" s="142"/>
      <c r="E47" s="142"/>
      <c r="F47" s="142"/>
      <c r="G47" s="142"/>
      <c r="H47" s="142"/>
      <c r="I47" s="142"/>
      <c r="J47" s="6"/>
      <c r="K47" s="6"/>
      <c r="L47" s="6"/>
      <c r="M47" s="6"/>
      <c r="N47" s="6"/>
      <c r="O47" s="6"/>
      <c r="P47" s="6"/>
      <c r="Q47" s="6"/>
    </row>
    <row r="48" spans="1:17" ht="15.75" x14ac:dyDescent="0.25">
      <c r="A48" s="137"/>
      <c r="B48" s="66"/>
      <c r="C48" s="66"/>
      <c r="D48" s="66"/>
      <c r="E48" s="66"/>
      <c r="F48" s="66"/>
      <c r="G48" s="66">
        <v>1</v>
      </c>
      <c r="H48" s="66" t="s">
        <v>7</v>
      </c>
      <c r="I48" s="66"/>
      <c r="J48" s="6"/>
      <c r="K48" s="6"/>
      <c r="L48" s="6"/>
      <c r="M48" s="6"/>
      <c r="N48" s="6"/>
      <c r="O48" s="6"/>
      <c r="P48" s="6"/>
      <c r="Q48" s="6"/>
    </row>
    <row r="49" spans="1:17" ht="15.75" x14ac:dyDescent="0.25">
      <c r="A49" s="143">
        <v>9</v>
      </c>
      <c r="B49" s="144" t="s">
        <v>64</v>
      </c>
      <c r="C49" s="145"/>
      <c r="D49" s="145"/>
      <c r="E49" s="145"/>
      <c r="F49" s="145"/>
      <c r="G49" s="145"/>
      <c r="H49" s="145"/>
      <c r="I49" s="145"/>
      <c r="J49" s="6"/>
      <c r="K49" s="6"/>
      <c r="L49" s="6"/>
      <c r="M49" s="6"/>
      <c r="N49" s="6"/>
      <c r="O49" s="6"/>
      <c r="P49" s="6"/>
      <c r="Q49" s="6"/>
    </row>
    <row r="50" spans="1:17" ht="15.75" x14ac:dyDescent="0.25">
      <c r="A50" s="137">
        <v>9.1</v>
      </c>
      <c r="B50" s="146" t="s">
        <v>78</v>
      </c>
      <c r="C50" s="146"/>
      <c r="D50" s="146"/>
      <c r="E50" s="146"/>
      <c r="F50" s="146"/>
      <c r="G50" s="146"/>
      <c r="H50" s="146"/>
      <c r="I50" s="146"/>
      <c r="J50" s="6"/>
      <c r="K50" s="6"/>
      <c r="L50" s="6"/>
      <c r="M50" s="6"/>
      <c r="N50" s="6"/>
      <c r="O50" s="6"/>
      <c r="P50" s="6"/>
      <c r="Q50" s="6"/>
    </row>
    <row r="51" spans="1:17" ht="15.75" x14ac:dyDescent="0.25">
      <c r="A51" s="137"/>
      <c r="B51" s="137"/>
      <c r="C51" s="137"/>
      <c r="D51" s="137"/>
      <c r="E51" s="137"/>
      <c r="F51" s="137"/>
      <c r="G51" s="137">
        <v>39</v>
      </c>
      <c r="H51" s="137" t="s">
        <v>20</v>
      </c>
      <c r="I51" s="137"/>
      <c r="J51" s="6"/>
      <c r="K51" s="6"/>
      <c r="L51" s="6"/>
      <c r="M51" s="6"/>
      <c r="N51" s="6"/>
      <c r="O51" s="6"/>
      <c r="P51" s="6"/>
      <c r="Q51" s="6"/>
    </row>
    <row r="52" spans="1:17" ht="15.75" x14ac:dyDescent="0.25">
      <c r="A52" s="137">
        <v>9.1999999999999993</v>
      </c>
      <c r="B52" s="147" t="s">
        <v>65</v>
      </c>
      <c r="C52" s="148"/>
      <c r="D52" s="148"/>
      <c r="E52" s="148"/>
      <c r="F52" s="148"/>
      <c r="G52" s="148"/>
      <c r="H52" s="148"/>
      <c r="I52" s="149"/>
      <c r="J52" s="6"/>
      <c r="K52" s="6"/>
      <c r="L52" s="6"/>
      <c r="M52" s="6"/>
      <c r="N52" s="6"/>
      <c r="O52" s="6"/>
      <c r="P52" s="6"/>
      <c r="Q52" s="6"/>
    </row>
    <row r="53" spans="1:17" ht="15.75" x14ac:dyDescent="0.25">
      <c r="A53" s="137"/>
      <c r="B53" s="137"/>
      <c r="C53" s="137"/>
      <c r="D53" s="137"/>
      <c r="E53" s="137"/>
      <c r="F53" s="137"/>
      <c r="G53" s="108">
        <v>10</v>
      </c>
      <c r="H53" s="108" t="s">
        <v>20</v>
      </c>
      <c r="I53" s="137"/>
      <c r="J53" s="6"/>
      <c r="K53" s="6"/>
      <c r="L53" s="6"/>
      <c r="M53" s="6"/>
      <c r="N53" s="6"/>
      <c r="O53" s="6"/>
      <c r="P53" s="6"/>
      <c r="Q53" s="6"/>
    </row>
    <row r="54" spans="1:17" ht="15.75" x14ac:dyDescent="0.25">
      <c r="A54" s="137">
        <v>9.3000000000000007</v>
      </c>
      <c r="B54" s="150" t="s">
        <v>66</v>
      </c>
      <c r="C54" s="150"/>
      <c r="D54" s="150"/>
      <c r="E54" s="150"/>
      <c r="F54" s="150"/>
      <c r="G54" s="150"/>
      <c r="H54" s="150"/>
      <c r="I54" s="150"/>
      <c r="J54" s="6"/>
      <c r="K54" s="6"/>
      <c r="L54" s="6"/>
      <c r="M54" s="6"/>
      <c r="N54" s="6"/>
      <c r="O54" s="6"/>
      <c r="P54" s="6"/>
      <c r="Q54" s="6"/>
    </row>
    <row r="55" spans="1:17" ht="15.75" x14ac:dyDescent="0.25">
      <c r="A55" s="137"/>
      <c r="B55" s="137"/>
      <c r="C55" s="137"/>
      <c r="D55" s="137"/>
      <c r="E55" s="137"/>
      <c r="F55" s="137"/>
      <c r="G55" s="108">
        <v>13</v>
      </c>
      <c r="H55" s="108" t="s">
        <v>20</v>
      </c>
      <c r="I55" s="137"/>
      <c r="J55" s="6"/>
      <c r="K55" s="6"/>
      <c r="L55" s="6"/>
      <c r="M55" s="6"/>
      <c r="N55" s="6"/>
      <c r="O55" s="6"/>
      <c r="P55" s="6"/>
      <c r="Q55" s="6"/>
    </row>
    <row r="56" spans="1:17" ht="15.75" x14ac:dyDescent="0.25">
      <c r="A56" s="137">
        <v>9.4</v>
      </c>
      <c r="B56" s="150" t="s">
        <v>18</v>
      </c>
      <c r="C56" s="150"/>
      <c r="D56" s="150"/>
      <c r="E56" s="150"/>
      <c r="F56" s="150"/>
      <c r="G56" s="150"/>
      <c r="H56" s="150"/>
      <c r="I56" s="150"/>
      <c r="J56" s="6"/>
      <c r="K56" s="6"/>
      <c r="L56" s="6"/>
      <c r="M56" s="6"/>
      <c r="N56" s="6"/>
      <c r="O56" s="6"/>
      <c r="P56" s="6"/>
      <c r="Q56" s="6"/>
    </row>
    <row r="57" spans="1:17" ht="15.75" x14ac:dyDescent="0.25">
      <c r="A57" s="137"/>
      <c r="B57" s="137"/>
      <c r="C57" s="137"/>
      <c r="D57" s="137"/>
      <c r="E57" s="137"/>
      <c r="F57" s="137"/>
      <c r="G57" s="108">
        <v>10</v>
      </c>
      <c r="H57" s="108" t="s">
        <v>20</v>
      </c>
      <c r="I57" s="137"/>
      <c r="J57" s="6"/>
      <c r="K57" s="6"/>
      <c r="L57" s="6"/>
      <c r="M57" s="6"/>
      <c r="N57" s="6"/>
      <c r="O57" s="6"/>
      <c r="P57" s="6"/>
      <c r="Q57" s="6"/>
    </row>
    <row r="58" spans="1:17" ht="15.75" x14ac:dyDescent="0.25">
      <c r="A58" s="137">
        <v>9.5</v>
      </c>
      <c r="B58" s="151" t="s">
        <v>67</v>
      </c>
      <c r="C58" s="6"/>
      <c r="D58" s="151"/>
      <c r="E58" s="137"/>
      <c r="F58" s="137"/>
      <c r="G58" s="108"/>
      <c r="H58" s="108"/>
      <c r="I58" s="137"/>
      <c r="J58" s="6"/>
      <c r="K58" s="6"/>
      <c r="L58" s="6"/>
      <c r="M58" s="6"/>
      <c r="N58" s="6"/>
      <c r="O58" s="6"/>
      <c r="P58" s="6"/>
      <c r="Q58" s="6"/>
    </row>
    <row r="59" spans="1:17" ht="15.75" x14ac:dyDescent="0.25">
      <c r="A59" s="137"/>
      <c r="B59" s="137"/>
      <c r="C59" s="137"/>
      <c r="D59" s="137"/>
      <c r="E59" s="137"/>
      <c r="F59" s="137"/>
      <c r="G59" s="108">
        <v>1</v>
      </c>
      <c r="H59" s="108" t="s">
        <v>7</v>
      </c>
      <c r="I59" s="137"/>
      <c r="J59" s="6"/>
      <c r="K59" s="6"/>
      <c r="L59" s="6"/>
      <c r="M59" s="6"/>
      <c r="N59" s="6"/>
      <c r="O59" s="6"/>
      <c r="P59" s="6"/>
      <c r="Q59" s="6"/>
    </row>
    <row r="60" spans="1:17" ht="15.75" x14ac:dyDescent="0.25">
      <c r="A60" s="137">
        <v>9.6</v>
      </c>
      <c r="B60" s="152" t="s">
        <v>71</v>
      </c>
      <c r="C60" s="137"/>
      <c r="D60" s="137"/>
      <c r="E60" s="137"/>
      <c r="F60" s="137"/>
      <c r="G60" s="108"/>
      <c r="H60" s="108"/>
      <c r="I60" s="137"/>
      <c r="J60" s="6"/>
      <c r="K60" s="6"/>
      <c r="L60" s="6"/>
      <c r="M60" s="6"/>
      <c r="N60" s="6"/>
      <c r="O60" s="6"/>
      <c r="P60" s="6"/>
      <c r="Q60" s="6"/>
    </row>
    <row r="61" spans="1:17" ht="15.75" x14ac:dyDescent="0.25">
      <c r="A61" s="137"/>
      <c r="B61" s="137"/>
      <c r="C61" s="137"/>
      <c r="D61" s="137"/>
      <c r="E61" s="137"/>
      <c r="F61" s="137"/>
      <c r="G61" s="108">
        <v>5</v>
      </c>
      <c r="H61" s="108" t="s">
        <v>20</v>
      </c>
      <c r="I61" s="137"/>
      <c r="J61" s="6"/>
      <c r="K61" s="6"/>
      <c r="L61" s="6"/>
      <c r="M61" s="6"/>
      <c r="N61" s="6"/>
      <c r="O61" s="6"/>
      <c r="P61" s="6"/>
      <c r="Q61" s="6"/>
    </row>
    <row r="62" spans="1:17" ht="15.75" x14ac:dyDescent="0.25">
      <c r="A62" s="137">
        <v>9.6999999999999993</v>
      </c>
      <c r="B62" s="152" t="s">
        <v>72</v>
      </c>
      <c r="C62" s="137"/>
      <c r="D62" s="137"/>
      <c r="E62" s="137"/>
      <c r="F62" s="137"/>
      <c r="G62" s="108"/>
      <c r="H62" s="108"/>
      <c r="I62" s="137"/>
      <c r="J62" s="6"/>
      <c r="K62" s="6"/>
      <c r="L62" s="6"/>
      <c r="M62" s="6"/>
      <c r="N62" s="6"/>
      <c r="O62" s="6"/>
      <c r="P62" s="6"/>
      <c r="Q62" s="6"/>
    </row>
    <row r="63" spans="1:17" ht="15.75" x14ac:dyDescent="0.25">
      <c r="A63" s="137"/>
      <c r="B63" s="137"/>
      <c r="C63" s="137"/>
      <c r="D63" s="137"/>
      <c r="E63" s="137"/>
      <c r="F63" s="137"/>
      <c r="G63" s="108">
        <v>3</v>
      </c>
      <c r="H63" s="108" t="s">
        <v>20</v>
      </c>
      <c r="I63" s="137"/>
      <c r="J63" s="6"/>
      <c r="K63" s="6"/>
      <c r="L63" s="6"/>
      <c r="M63" s="6"/>
      <c r="N63" s="6"/>
      <c r="O63" s="6"/>
      <c r="P63" s="6"/>
      <c r="Q63" s="6"/>
    </row>
    <row r="64" spans="1:17" ht="15.75" x14ac:dyDescent="0.25">
      <c r="A64" s="137">
        <v>9.8000000000000007</v>
      </c>
      <c r="B64" s="152" t="s">
        <v>126</v>
      </c>
      <c r="C64" s="137"/>
      <c r="D64" s="137"/>
      <c r="E64" s="137"/>
      <c r="F64" s="137"/>
      <c r="G64" s="108"/>
      <c r="H64" s="108"/>
      <c r="I64" s="137"/>
      <c r="J64" s="6"/>
      <c r="K64" s="6"/>
      <c r="L64" s="6"/>
      <c r="M64" s="6"/>
      <c r="N64" s="6"/>
      <c r="O64" s="6"/>
      <c r="P64" s="6"/>
      <c r="Q64" s="6"/>
    </row>
    <row r="65" spans="1:17" ht="15.75" x14ac:dyDescent="0.25">
      <c r="A65" s="137"/>
      <c r="B65" s="137"/>
      <c r="C65" s="137"/>
      <c r="D65" s="137"/>
      <c r="E65" s="137"/>
      <c r="F65" s="137"/>
      <c r="G65" s="108">
        <v>1</v>
      </c>
      <c r="H65" s="108" t="s">
        <v>7</v>
      </c>
      <c r="I65" s="137"/>
      <c r="J65" s="6"/>
      <c r="K65" s="6"/>
      <c r="L65" s="6"/>
      <c r="M65" s="6"/>
      <c r="N65" s="6"/>
      <c r="O65" s="6"/>
      <c r="P65" s="6"/>
      <c r="Q65" s="6"/>
    </row>
    <row r="66" spans="1:17" ht="15.75" x14ac:dyDescent="0.25">
      <c r="A66" s="137">
        <v>9.9</v>
      </c>
      <c r="B66" s="142" t="s">
        <v>124</v>
      </c>
      <c r="C66" s="142"/>
      <c r="D66" s="142"/>
      <c r="E66" s="142"/>
      <c r="F66" s="142"/>
      <c r="G66" s="108"/>
      <c r="H66" s="108"/>
      <c r="I66" s="137"/>
      <c r="J66" s="6"/>
      <c r="K66" s="6"/>
      <c r="L66" s="6"/>
      <c r="M66" s="6"/>
      <c r="N66" s="6"/>
      <c r="O66" s="6"/>
      <c r="P66" s="6"/>
      <c r="Q66" s="6"/>
    </row>
    <row r="67" spans="1:17" ht="15.75" x14ac:dyDescent="0.25">
      <c r="A67" s="137"/>
      <c r="B67" s="137"/>
      <c r="C67" s="137"/>
      <c r="D67" s="137"/>
      <c r="E67" s="137"/>
      <c r="F67" s="137"/>
      <c r="G67" s="108">
        <v>1</v>
      </c>
      <c r="H67" s="108" t="s">
        <v>7</v>
      </c>
      <c r="I67" s="137"/>
      <c r="J67" s="6"/>
      <c r="K67" s="6"/>
      <c r="L67" s="6"/>
      <c r="M67" s="6"/>
      <c r="N67" s="6"/>
      <c r="O67" s="6"/>
      <c r="P67" s="6"/>
      <c r="Q67" s="6"/>
    </row>
    <row r="68" spans="1:17" ht="15.75" x14ac:dyDescent="0.25">
      <c r="A68" s="137">
        <v>10</v>
      </c>
      <c r="B68" s="153" t="s">
        <v>19</v>
      </c>
      <c r="C68" s="137"/>
      <c r="D68" s="137"/>
      <c r="E68" s="137"/>
      <c r="F68" s="137"/>
      <c r="G68" s="108"/>
      <c r="H68" s="108"/>
      <c r="I68" s="137"/>
      <c r="J68" s="6"/>
      <c r="K68" s="6"/>
      <c r="L68" s="6"/>
      <c r="M68" s="6"/>
      <c r="N68" s="6"/>
      <c r="O68" s="6"/>
      <c r="P68" s="6"/>
      <c r="Q68" s="6"/>
    </row>
    <row r="69" spans="1:17" ht="15.75" x14ac:dyDescent="0.25">
      <c r="A69" s="137"/>
      <c r="B69" s="153"/>
      <c r="C69" s="137"/>
      <c r="D69" s="137"/>
      <c r="E69" s="137"/>
      <c r="F69" s="137"/>
      <c r="G69" s="108">
        <v>1</v>
      </c>
      <c r="H69" s="108" t="s">
        <v>7</v>
      </c>
      <c r="I69" s="137"/>
      <c r="J69" s="6"/>
      <c r="K69" s="6"/>
      <c r="L69" s="6"/>
      <c r="M69" s="6"/>
      <c r="N69" s="6"/>
      <c r="O69" s="6"/>
      <c r="P69" s="6"/>
      <c r="Q69" s="6"/>
    </row>
    <row r="70" spans="1:17" ht="15.75" x14ac:dyDescent="0.25">
      <c r="A70" s="137">
        <v>10.1</v>
      </c>
      <c r="B70" s="153" t="s">
        <v>125</v>
      </c>
      <c r="C70" s="137"/>
      <c r="D70" s="137"/>
      <c r="E70" s="137"/>
      <c r="F70" s="137"/>
      <c r="G70" s="108"/>
      <c r="H70" s="108"/>
      <c r="I70" s="137"/>
      <c r="J70" s="6"/>
      <c r="K70" s="6"/>
      <c r="L70" s="6"/>
      <c r="M70" s="6"/>
      <c r="N70" s="6"/>
      <c r="O70" s="6"/>
      <c r="P70" s="6"/>
      <c r="Q70" s="6"/>
    </row>
    <row r="71" spans="1:17" ht="15.75" x14ac:dyDescent="0.25">
      <c r="A71" s="137"/>
      <c r="B71" s="153"/>
      <c r="C71" s="137"/>
      <c r="D71" s="137"/>
      <c r="E71" s="137"/>
      <c r="F71" s="137"/>
      <c r="G71" s="108">
        <v>1</v>
      </c>
      <c r="H71" s="108" t="s">
        <v>7</v>
      </c>
      <c r="I71" s="137"/>
      <c r="J71" s="6"/>
      <c r="K71" s="6"/>
      <c r="L71" s="6"/>
      <c r="M71" s="6"/>
      <c r="N71" s="6"/>
      <c r="O71" s="6"/>
      <c r="P71" s="6"/>
      <c r="Q71" s="6"/>
    </row>
    <row r="72" spans="1:17" ht="31.5" x14ac:dyDescent="0.25">
      <c r="A72" s="137">
        <v>10.199999999999999</v>
      </c>
      <c r="B72" s="154" t="s">
        <v>76</v>
      </c>
      <c r="C72" s="137"/>
      <c r="D72" s="137"/>
      <c r="E72" s="137"/>
      <c r="F72" s="137"/>
      <c r="G72" s="108"/>
      <c r="H72" s="108"/>
      <c r="I72" s="137"/>
      <c r="J72" s="6"/>
      <c r="K72" s="6"/>
      <c r="L72" s="6"/>
      <c r="M72" s="6"/>
      <c r="N72" s="6"/>
      <c r="O72" s="6"/>
      <c r="P72" s="6"/>
      <c r="Q72" s="6"/>
    </row>
    <row r="73" spans="1:17" ht="15.75" x14ac:dyDescent="0.25">
      <c r="A73" s="137"/>
      <c r="B73" s="137"/>
      <c r="C73" s="137"/>
      <c r="D73" s="137"/>
      <c r="E73" s="137"/>
      <c r="F73" s="137"/>
      <c r="G73" s="108">
        <v>1</v>
      </c>
      <c r="H73" s="108" t="s">
        <v>7</v>
      </c>
      <c r="I73" s="137"/>
      <c r="J73" s="6"/>
      <c r="K73" s="6"/>
      <c r="L73" s="6"/>
      <c r="M73" s="6"/>
      <c r="N73" s="6"/>
      <c r="O73" s="6"/>
      <c r="P73" s="6"/>
      <c r="Q73" s="6"/>
    </row>
  </sheetData>
  <sheetProtection algorithmName="SHA-512" hashValue="9oU/8mFQD1Sxwb+mPhq05AexPVxO+Q1JTz/L2ddFP3WMAS7fG/PfSJbyg8iEyUF7yJe/Z5zLYRJL0LZqDnZFGQ==" saltValue="pCnk5YzqfZhxgwCeiuy2hQ==" spinCount="100000" sheet="1" objects="1" scenarios="1" selectLockedCells="1" selectUnlockedCells="1"/>
  <mergeCells count="22">
    <mergeCell ref="B50:I50"/>
    <mergeCell ref="B52:I52"/>
    <mergeCell ref="B54:I54"/>
    <mergeCell ref="B56:I56"/>
    <mergeCell ref="B66:F66"/>
    <mergeCell ref="B35:G35"/>
    <mergeCell ref="B44:I44"/>
    <mergeCell ref="B45:I45"/>
    <mergeCell ref="B47:I47"/>
    <mergeCell ref="B32:I32"/>
    <mergeCell ref="B27:I27"/>
    <mergeCell ref="B31:F31"/>
    <mergeCell ref="B20:F20"/>
    <mergeCell ref="B21:F21"/>
    <mergeCell ref="B22:F22"/>
    <mergeCell ref="B23:I23"/>
    <mergeCell ref="B15:I15"/>
    <mergeCell ref="B14:F14"/>
    <mergeCell ref="D2:I2"/>
    <mergeCell ref="B3:I3"/>
    <mergeCell ref="B6:F6"/>
    <mergeCell ref="B7:I7"/>
  </mergeCells>
  <pageMargins left="0.7" right="0.7" top="0.75" bottom="0.75" header="0.3" footer="0.3"/>
  <pageSetup scale="33" orientation="portrait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Absract of Cost</vt:lpstr>
      <vt:lpstr>Summary</vt:lpstr>
      <vt:lpstr>Latrine Estimate</vt:lpstr>
      <vt:lpstr>'Absract of Cost'!Print_Area</vt:lpstr>
      <vt:lpstr>'Latrine Estimate'!Print_Area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2024-06-10T05:22:29Z</dcterms:modified>
</cp:coreProperties>
</file>